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0"/>
  </bookViews>
  <sheets>
    <sheet name="Nr 1" sheetId="1" r:id="rId1"/>
    <sheet name="Nr 2" sheetId="2" r:id="rId2"/>
    <sheet name="Nr5" sheetId="3" r:id="rId3"/>
    <sheet name="Nr4" sheetId="4" r:id="rId4"/>
    <sheet name="Nr 6" sheetId="5" r:id="rId5"/>
    <sheet name="Nr3a" sheetId="6" r:id="rId6"/>
    <sheet name="Nr3" sheetId="7" r:id="rId7"/>
    <sheet name="Nr 10" sheetId="8" r:id="rId8"/>
    <sheet name="Nr 9" sheetId="9" r:id="rId9"/>
    <sheet name="Nr 12" sheetId="10" r:id="rId10"/>
    <sheet name="Nr 7" sheetId="11" r:id="rId11"/>
    <sheet name="Nr 11" sheetId="12" r:id="rId12"/>
    <sheet name="Nr8" sheetId="13" r:id="rId13"/>
    <sheet name="0" sheetId="14" r:id="rId14"/>
    <sheet name="0," sheetId="15" r:id="rId15"/>
    <sheet name="." sheetId="16" r:id="rId16"/>
    <sheet name="Nr 4b" sheetId="17" r:id="rId17"/>
  </sheets>
  <definedNames>
    <definedName name="_xlnm.Print_Area" localSheetId="0">'Nr 1'!$A$1:$G$109</definedName>
    <definedName name="_xlnm.Print_Titles" localSheetId="3">'Nr4'!$8:$9</definedName>
  </definedNames>
  <calcPr fullCalcOnLoad="1"/>
</workbook>
</file>

<file path=xl/sharedStrings.xml><?xml version="1.0" encoding="utf-8"?>
<sst xmlns="http://schemas.openxmlformats.org/spreadsheetml/2006/main" count="601" uniqueCount="395">
  <si>
    <t>Lp.</t>
  </si>
  <si>
    <t>w tym</t>
  </si>
  <si>
    <t>w zł</t>
  </si>
  <si>
    <t>do uchwały Nr . . . . . . . . . . . . . . . .</t>
  </si>
  <si>
    <t>Rady. . . . . . . . . . . . . . . . . . . . . . . .</t>
  </si>
  <si>
    <t xml:space="preserve">z dnia . . . . . . . . . . . . . . . . . . . . . . . </t>
  </si>
  <si>
    <t>Nazwa działu i rozdziału</t>
  </si>
  <si>
    <t>Dział</t>
  </si>
  <si>
    <t>Rozdział</t>
  </si>
  <si>
    <t>Wydatki</t>
  </si>
  <si>
    <t>bieżące</t>
  </si>
  <si>
    <t>w tym:</t>
  </si>
  <si>
    <t>dotacje</t>
  </si>
  <si>
    <t>Przychody</t>
  </si>
  <si>
    <t>1.</t>
  </si>
  <si>
    <t>2.</t>
  </si>
  <si>
    <t>Rozchody</t>
  </si>
  <si>
    <t>Jednostka organizacyjna realizująca program lub koordynująca jego wykonanie</t>
  </si>
  <si>
    <t>środki z innych źródeł</t>
  </si>
  <si>
    <t>Gminny Fundusz Ochrony Środowiska i Gospodarki Wodnej</t>
  </si>
  <si>
    <t>Zadanie inwestycyjne</t>
  </si>
  <si>
    <t>Razem:</t>
  </si>
  <si>
    <t>Źródła finasnowania wydatków:</t>
  </si>
  <si>
    <t>Program inwestycyjny</t>
  </si>
  <si>
    <t>Żródła finansowania wydatków:</t>
  </si>
  <si>
    <t>Nazwa funduszu</t>
  </si>
  <si>
    <t>L.p.</t>
  </si>
  <si>
    <t>Wykaz dotacji udzielanych z budżetu w 2006 roku dla zakładów budżetowych i gospodarstw pomocniczych</t>
  </si>
  <si>
    <t>Jednostka otrzymująca</t>
  </si>
  <si>
    <t>rozdział</t>
  </si>
  <si>
    <t>Dotacje przedmiotowe</t>
  </si>
  <si>
    <t>Dotacje celowe</t>
  </si>
  <si>
    <t>inwestycyjne</t>
  </si>
  <si>
    <t>Zakres dotacji</t>
  </si>
  <si>
    <t>Załącznik Nr 13</t>
  </si>
  <si>
    <t>Wykonanie</t>
  </si>
  <si>
    <t>z tego</t>
  </si>
  <si>
    <t>Dział klasyfikacji</t>
  </si>
  <si>
    <t>Żródło dochodów (paragrafy klasyfikacji)</t>
  </si>
  <si>
    <t xml:space="preserve">N A Z W A </t>
  </si>
  <si>
    <t>Wpływy z innych lokalnych opłat pobieranych przez jst na podstawie odrębnych ustaw</t>
  </si>
  <si>
    <t>LEŚNICTWO</t>
  </si>
  <si>
    <t>Wpływy z usług</t>
  </si>
  <si>
    <t>GOSPODARKA  MIESZKANIOWA</t>
  </si>
  <si>
    <t>Wpływy z opłat za zarząd, użytkowanie wieczyste nieruchomości</t>
  </si>
  <si>
    <t xml:space="preserve">Dochody z najmu i dzierżawy składników majątkowych </t>
  </si>
  <si>
    <t xml:space="preserve">ADMINISTRACJA PUBLICZNA </t>
  </si>
  <si>
    <t>Wpływy z różnych opłat</t>
  </si>
  <si>
    <t>Pozostałe odsetki</t>
  </si>
  <si>
    <t>DOCHODY OD OSÓB PRAWNYCH,FIZYCZNYCH I OD INNYCH JEDNOSTEK NIEPOSAIADAJĄCYCH OSOBOWOŚCI PRAWNEJ ORAZ WYDATKI ZWIĄZANE Z ICH POBOREM</t>
  </si>
  <si>
    <t>Podatek od nieruchomości</t>
  </si>
  <si>
    <t>Podatek rolny</t>
  </si>
  <si>
    <t>Podatek leśny</t>
  </si>
  <si>
    <t>Podatek od śrdoków transportowych</t>
  </si>
  <si>
    <t>Podatek od spadków i darowizn</t>
  </si>
  <si>
    <t>OŚWIATA  I  WYCHOWANIE</t>
  </si>
  <si>
    <t>POMOC SPOŁECZNA</t>
  </si>
  <si>
    <t>RÓŻNE ROZLICZENIA</t>
  </si>
  <si>
    <t>Część oświatowa subwencji ogólnej</t>
  </si>
  <si>
    <t>Część wyrównawcza subwencji ogólnej</t>
  </si>
  <si>
    <t xml:space="preserve">Część równoważąca subwencji ogólnej </t>
  </si>
  <si>
    <t xml:space="preserve">Dotacje celowe otrzymane z budżetu państwa na realizację własnych zadań bieżących gmin  </t>
  </si>
  <si>
    <t>ROLNICTWO I ŁOWIECTWO</t>
  </si>
  <si>
    <t>010</t>
  </si>
  <si>
    <t>020</t>
  </si>
  <si>
    <t>0830</t>
  </si>
  <si>
    <t>0470</t>
  </si>
  <si>
    <t>0750</t>
  </si>
  <si>
    <t>0690</t>
  </si>
  <si>
    <t>0920</t>
  </si>
  <si>
    <t>0310</t>
  </si>
  <si>
    <t>0320</t>
  </si>
  <si>
    <t>0330</t>
  </si>
  <si>
    <t>0340</t>
  </si>
  <si>
    <t>0350</t>
  </si>
  <si>
    <t>0360</t>
  </si>
  <si>
    <t>0500</t>
  </si>
  <si>
    <t xml:space="preserve">URZĘDY NACZELNYCH ORGANÓW WŁADZY, KONTROLI I OCHRONY PRAWA ORAZ SĄDOWNICTWA </t>
  </si>
  <si>
    <t>0490</t>
  </si>
  <si>
    <t>Z E S T A W I E N I E     W   DZIAŁACH</t>
  </si>
  <si>
    <t xml:space="preserve">Dział klasyfikacji </t>
  </si>
  <si>
    <t>ROLNICTWO  I  ŁOWIECTWO</t>
  </si>
  <si>
    <t>GOSPODARKA MIESZKANIOWA</t>
  </si>
  <si>
    <t>ADMINISTRACJA PUBLICZNA</t>
  </si>
  <si>
    <t>URZĘDY NACZELNYCH ORGANÓW WŁADZY, KONTROLI I OCHRONY PRAWA ORAZ SĄDOWNICTWA</t>
  </si>
  <si>
    <t xml:space="preserve">DOCHODY OD OSÓB PRAWNYCH, FIZYCZNYCH ORAZ INNYCH JEDNOSTEK NIEPOSIADAJĄCYCH OSOBOWOŚĆI PRAWNEJ ORAZ WYDATKI ZWIĄZANE Z ICH POBOREM </t>
  </si>
  <si>
    <t>OŚWIATA I WYCHOWANIE</t>
  </si>
  <si>
    <t>z dnia ..........................</t>
  </si>
  <si>
    <t>Izby rolnicze</t>
  </si>
  <si>
    <t>Pozostała działalność</t>
  </si>
  <si>
    <t>Dostarczanie wody</t>
  </si>
  <si>
    <t>Drogi publiczne powiatowe</t>
  </si>
  <si>
    <t>Drogi publiczne gminne</t>
  </si>
  <si>
    <t>Gospodarka gruntami i nieruchomościami</t>
  </si>
  <si>
    <t>DZIAŁALNOŚĆ  USŁUGOWA</t>
  </si>
  <si>
    <t>Cmentarze</t>
  </si>
  <si>
    <t>Rady  gmin</t>
  </si>
  <si>
    <t>Ochotnicze straże pożarne</t>
  </si>
  <si>
    <t xml:space="preserve">Obsługa papierów watościowych, kredytów i pożyczek   jst. </t>
  </si>
  <si>
    <t>Rezerwy ogólne i celowe</t>
  </si>
  <si>
    <t>OCHRONA ZDROWIA</t>
  </si>
  <si>
    <t>Przeciwdzialanie alkoholizmowi</t>
  </si>
  <si>
    <t>POMOC  SPOŁECZNA</t>
  </si>
  <si>
    <t>Świadczenia rodzinne oraz składki na ubezpieczenia emerytalne i rentowe z ubezpieczenia  społecznego</t>
  </si>
  <si>
    <t>Dodatki mieszkaniowe</t>
  </si>
  <si>
    <t>Gospodarka ściekowa i ochrona wód</t>
  </si>
  <si>
    <t>Oczyszczanie miast i wsi</t>
  </si>
  <si>
    <t>Bibioteka</t>
  </si>
  <si>
    <t>Zadania z zakresu kultury fizycznej</t>
  </si>
  <si>
    <t>Rolnictwo  i łowiectwo</t>
  </si>
  <si>
    <t xml:space="preserve">Wytwarzanie i zaopatrywanie w energię elektryczną, gaz i wodę </t>
  </si>
  <si>
    <t>Transport i łączność</t>
  </si>
  <si>
    <t>Gospodarka mieszkaniowa</t>
  </si>
  <si>
    <t>Dzialalność usługowa</t>
  </si>
  <si>
    <t>Administracja publiczna</t>
  </si>
  <si>
    <t>Urzędy naczelnych organów władzy, kontroli i ochrona prawa oraz sądownictwa</t>
  </si>
  <si>
    <t>Bezpieczeństwo i ochrona przeciwpożarowa</t>
  </si>
  <si>
    <t>Dochody od osób prawnych, fizycznych i innych jednostek nieposiadających osobowości prawnej oraz wydatki związane z ich poborem</t>
  </si>
  <si>
    <t>Obsługa długu publicznego</t>
  </si>
  <si>
    <t>Rózne rozliczenia</t>
  </si>
  <si>
    <t>Oświata i wychowanie</t>
  </si>
  <si>
    <t>Ochrona zdrowia</t>
  </si>
  <si>
    <t>Pomoc społeczna</t>
  </si>
  <si>
    <t>Gospodarka komunalna i ochrona środowiska</t>
  </si>
  <si>
    <t>Kultura i ochrona dziedzictwa narodowego</t>
  </si>
  <si>
    <t>Kultura fizyczna i sport</t>
  </si>
  <si>
    <t>01010</t>
  </si>
  <si>
    <t>01030</t>
  </si>
  <si>
    <t>01095</t>
  </si>
  <si>
    <t>80103</t>
  </si>
  <si>
    <t xml:space="preserve">Przedszkola </t>
  </si>
  <si>
    <t>85212</t>
  </si>
  <si>
    <t>85213</t>
  </si>
  <si>
    <t>751</t>
  </si>
  <si>
    <t>75101</t>
  </si>
  <si>
    <t>75075</t>
  </si>
  <si>
    <t>Promocja jednostek samorządu terytorialnego</t>
  </si>
  <si>
    <t>Pobór podatków, opłat i innych należnośći budżetowych</t>
  </si>
  <si>
    <t>851</t>
  </si>
  <si>
    <t>§</t>
  </si>
  <si>
    <t>Przychody z zaciągniętych kredytów i pożyczek na rynku krajowym w tym:</t>
  </si>
  <si>
    <t>1.1</t>
  </si>
  <si>
    <t>1.4</t>
  </si>
  <si>
    <t>RAZEM   PRZYCHODY</t>
  </si>
  <si>
    <t>Kwota planu</t>
  </si>
  <si>
    <t>Spłaty otrzymanych pożyczek i kredytów  w tym:</t>
  </si>
  <si>
    <t>1.5</t>
  </si>
  <si>
    <t>RAZEM   ROZCHODY</t>
  </si>
  <si>
    <t>Urząd Gminy</t>
  </si>
  <si>
    <t xml:space="preserve">Razem        </t>
  </si>
  <si>
    <t>Budowa garażu OSP</t>
  </si>
  <si>
    <t>Ogółem wydatki inwestycyjne</t>
  </si>
  <si>
    <t>Budowa gimnazjum wraz z kompleksem oświatowym</t>
  </si>
  <si>
    <t xml:space="preserve">Dochody z najmu i dzierżawy składników majątkowychSkarbu Państwa,jst lub innych jednostek zaliczanych do sektora finansów publicznych oraz innych umów o podobnym charakterze </t>
  </si>
  <si>
    <t>2360</t>
  </si>
  <si>
    <t>Odsetki od nieterminowych wpłat z tytułu podatków i opłat</t>
  </si>
  <si>
    <t>0910</t>
  </si>
  <si>
    <t>0370</t>
  </si>
  <si>
    <t>0430</t>
  </si>
  <si>
    <t>0400</t>
  </si>
  <si>
    <t>Wpływy z opłaty produktowej</t>
  </si>
  <si>
    <t>0410</t>
  </si>
  <si>
    <t>Wpływy z opłaty skarbowej</t>
  </si>
  <si>
    <t>0460</t>
  </si>
  <si>
    <t>Wpływy z opłaty eksploatacyjnej</t>
  </si>
  <si>
    <t>0480</t>
  </si>
  <si>
    <t>Wpływy z opłaty za zezwolenia na sprzedaż alkoholu</t>
  </si>
  <si>
    <t>0010</t>
  </si>
  <si>
    <t>Podatek dochodowy od osób fizycznych</t>
  </si>
  <si>
    <t>0020</t>
  </si>
  <si>
    <t>Podatek dochodowy od osób prawnych</t>
  </si>
  <si>
    <t xml:space="preserve">Dochody z najmu i dzierżawy składników majątkowych Skarbu Państwa,jst lub innych jednostek samoraądu terytorialnego lub innych jednostek zaliczanych do sektora finansów publicznych oraz innych umów o podobnym charakterze </t>
  </si>
  <si>
    <t>Dotacje celowe otrzymane z budżetu państwa na realizację zadań bieżących z zakresu administracji rządowej oraz innych zadań zleconych gminie( związkom gmin) ustawami</t>
  </si>
  <si>
    <t>Infrastruktura wodociągowa i sanitarna wsi</t>
  </si>
  <si>
    <t xml:space="preserve">Treść </t>
  </si>
  <si>
    <t>60095</t>
  </si>
  <si>
    <t>75095</t>
  </si>
  <si>
    <t>85153</t>
  </si>
  <si>
    <t>Zwalczanie narkomanii</t>
  </si>
  <si>
    <t xml:space="preserve">                      </t>
  </si>
  <si>
    <t>% wykonania</t>
  </si>
  <si>
    <t>Środki na dofinansowanie własnych zadań pozyskane z innych źródeł</t>
  </si>
  <si>
    <t xml:space="preserve"> </t>
  </si>
  <si>
    <t>Dochody jst związane z realizacją zadań z zakresu administracji rządowej oraz innych zadań zleconych ustawami</t>
  </si>
  <si>
    <t>Podatek od działalności gospodarczej osób fizycznych opłacany w formie karty podatkowej</t>
  </si>
  <si>
    <t>Dotacje celowe otrzymane z budżetu państwa na realizacj własnych zadań bieżących gmin</t>
  </si>
  <si>
    <t>Dochody jednostek samorzadu terytorialnego związane z realizacją zadań z zakresu administracji rzadowej oraz innych zadań zleconych  ustawami</t>
  </si>
  <si>
    <t>854</t>
  </si>
  <si>
    <t>EDUKACYJNA OPIEKA WYCHOWAWCZA</t>
  </si>
  <si>
    <t>2030</t>
  </si>
  <si>
    <t>758</t>
  </si>
  <si>
    <t>TRANSPORT I  ŁĄCZNOŚĆ</t>
  </si>
  <si>
    <t>WYTWARZANIE  I  ZAOPATRYWANIE W ENERGIĘ ELEKTRYCZNĄ, GAZ I WODĘ</t>
  </si>
  <si>
    <t>BEZPIECZEŃSTWO  PUBLICZNE  I  OCHRONA PRZECIWPOŻAROWA</t>
  </si>
  <si>
    <t xml:space="preserve">DOCHODY OD OSÓB PRAWNYCH, FIZYCZNYCH  I INNYCH JEDNOSTEK NIEPOSIADAJĄCYCH OSOBOWOŚCI PRAWNEJ ORAZ WYDATKI ZWIĄZANE Z ICH POBOREM </t>
  </si>
  <si>
    <t>OBSŁUGA  DŁUGU  PUBLICZNEGO</t>
  </si>
  <si>
    <t>KULTURA  I  OCHRONA DZIEDZICTWA NARODOWEGO</t>
  </si>
  <si>
    <t>KULTURA  FIZYCZNA  I  SPORT</t>
  </si>
  <si>
    <t>razem wydatki bieżące plan</t>
  </si>
  <si>
    <t>wydatki bieżące wykonanie</t>
  </si>
  <si>
    <t>wynagrodzenia i pochodne plan</t>
  </si>
  <si>
    <t>wynagrodzenia  i pochodne wykonanie</t>
  </si>
  <si>
    <t>dotacje wykonanie</t>
  </si>
  <si>
    <t>obsługa długu wykonanie</t>
  </si>
  <si>
    <t>z tyt. poręczeń i gwarancji wykonanie</t>
  </si>
  <si>
    <t>majątkowe plan</t>
  </si>
  <si>
    <t>majątkowe wykonanie</t>
  </si>
  <si>
    <t>URZĘDY  NACZELNYCH ORGANÓW WŁADZY, KONTORLI I OCHRONY PRAWA ORAZ SĄDOWNICTWA</t>
  </si>
  <si>
    <t xml:space="preserve">Urzędy naczelnych organów władzy, kontroli i ochrony prawa  </t>
  </si>
  <si>
    <t>85415</t>
  </si>
  <si>
    <t>Pomoc materialna dla uczniów</t>
  </si>
  <si>
    <t xml:space="preserve">Oświetlenie ulic, placów i dróg  </t>
  </si>
  <si>
    <t xml:space="preserve">Kwota planu ogółem       </t>
  </si>
  <si>
    <t>1</t>
  </si>
  <si>
    <t>2</t>
  </si>
  <si>
    <t>wynagrodzenia i pochodne wykonanie</t>
  </si>
  <si>
    <t>dotacje wykonane</t>
  </si>
  <si>
    <t>Edukacyjna opieka wychowawcza</t>
  </si>
  <si>
    <t>Łączne nakłady finansowe w roku budżetowym</t>
  </si>
  <si>
    <t>dochody własne plan</t>
  </si>
  <si>
    <t>wykonanie</t>
  </si>
  <si>
    <t>Razem</t>
  </si>
  <si>
    <t>kredyty i pożyczki plan</t>
  </si>
  <si>
    <t>kredyty i pożyczki wykonanie</t>
  </si>
  <si>
    <t>Stan na poczatek roku</t>
  </si>
  <si>
    <t>Kwota przychodów plan</t>
  </si>
  <si>
    <t>Stan na koniec okresu sprawozdawczego</t>
  </si>
  <si>
    <t>Kwota wydatków plan</t>
  </si>
  <si>
    <t>Ogółem</t>
  </si>
  <si>
    <t>Kwota dotacji plan</t>
  </si>
  <si>
    <t>ZESTAWIENIE W DZIAŁACH</t>
  </si>
  <si>
    <t>2010</t>
  </si>
  <si>
    <t>2920</t>
  </si>
  <si>
    <t>60004</t>
  </si>
  <si>
    <t>Lokalny transport zbiorowy</t>
  </si>
  <si>
    <t>71004</t>
  </si>
  <si>
    <t>Plany zagospodarowania przestrzennego</t>
  </si>
  <si>
    <t xml:space="preserve">Szkoły podstawowe  </t>
  </si>
  <si>
    <t>Oddziały przedszkolne w szkołach podstawowych</t>
  </si>
  <si>
    <t>Gimnazja</t>
  </si>
  <si>
    <t xml:space="preserve">Dowożenie uczniów do szkół </t>
  </si>
  <si>
    <t xml:space="preserve">Dokształcanie i doskonalenie nauczycieli </t>
  </si>
  <si>
    <t xml:space="preserve">Pozostała działalność </t>
  </si>
  <si>
    <t>85202</t>
  </si>
  <si>
    <t>Domy pomocy społecznej</t>
  </si>
  <si>
    <t>92695</t>
  </si>
  <si>
    <t>0970</t>
  </si>
  <si>
    <t>Wpływy z różnych dochodów</t>
  </si>
  <si>
    <t>600</t>
  </si>
  <si>
    <t>TRANSPORT I ŁĄCZNOŚĆ</t>
  </si>
  <si>
    <t>ogółem plan</t>
  </si>
  <si>
    <t>plan</t>
  </si>
  <si>
    <t>Nazwa jednostki</t>
  </si>
  <si>
    <t>Zakres</t>
  </si>
  <si>
    <t>dopłata do cen wody</t>
  </si>
  <si>
    <t>Zakład Gospodarki Komunalnej</t>
  </si>
  <si>
    <t>dopłata do cen ścieków</t>
  </si>
  <si>
    <t xml:space="preserve">Dział </t>
  </si>
  <si>
    <t>Wpływy z opłaty targowej</t>
  </si>
  <si>
    <t>Podatek od umów cywilnoprawnych</t>
  </si>
  <si>
    <t>Spłaty kredytów</t>
  </si>
  <si>
    <t>Spłaty pożyczek</t>
  </si>
  <si>
    <t>Wydatki ogółem -plan</t>
  </si>
  <si>
    <t>wydatki bieżące-plan</t>
  </si>
  <si>
    <t>wydatki na obsługę długu</t>
  </si>
  <si>
    <t>majatkowe</t>
  </si>
  <si>
    <t xml:space="preserve">Dochody i wydatki związane z realizacją zadań realizowanych na podstawie </t>
  </si>
  <si>
    <t>Nazwa instytucji</t>
  </si>
  <si>
    <t>Kwota dotacji - plan</t>
  </si>
  <si>
    <t>% planu</t>
  </si>
  <si>
    <t>Biblioteka</t>
  </si>
  <si>
    <t>w tym:wydatki inwestycyjne wykonane</t>
  </si>
  <si>
    <t>Dotacja celowa na pomoc finansową udzieloną między jednostkami damorządu terytorialnego na dofinansowanie własnych zadań bieżących</t>
  </si>
  <si>
    <t>Opłata od posiadania psów</t>
  </si>
  <si>
    <t>2023</t>
  </si>
  <si>
    <t>Dotacje celowe przekazane z budżetu państwana zadania bieżące realizowane przez gminę na podstawie porozumień z organami administracji rzadowej</t>
  </si>
  <si>
    <t>75421</t>
  </si>
  <si>
    <t>Zarządzanie kryzysowe</t>
  </si>
  <si>
    <t xml:space="preserve">Urzędy Wojewódzkie  </t>
  </si>
  <si>
    <t>Urzędy gminy</t>
  </si>
  <si>
    <t>Nazwa zadania</t>
  </si>
  <si>
    <t>Jednostka otrzymująca dotację</t>
  </si>
  <si>
    <t>Starostwo powiatowe</t>
  </si>
  <si>
    <t>Dotacja celowa z budżetu dla powiatu na zadania bieżące -dowóz niepełnosprawnych uczniów do szkół</t>
  </si>
  <si>
    <t>Starostwo Powiatowe</t>
  </si>
  <si>
    <t>Dotacja celowa z budżetu na finansowanie lub dofinansowanie zadań -zorganizowanie wypoczynku  letniego dla dzieci z rodzin , w których występuje problem alkoholowy</t>
  </si>
  <si>
    <t>Wyłoniona w drodze konkursu</t>
  </si>
  <si>
    <t>Dotacja celowa z budżetu na finansowanie lub dofinansowanie zadań - na zadania z zakresu kultury fizycznej i sportu</t>
  </si>
  <si>
    <t>Kredyty</t>
  </si>
  <si>
    <t>dotacje i środki pochodzące z innych źródeł</t>
  </si>
  <si>
    <t>Informatyzacja Urzędu Gminy</t>
  </si>
  <si>
    <t>926</t>
  </si>
  <si>
    <t>Budowa drogi Osełków -Stawik-Jaśle</t>
  </si>
  <si>
    <t xml:space="preserve">Dotacje celowe </t>
  </si>
  <si>
    <t>Dotacja celowa przekazana dla powiatu na inwestycje i zakupy inwestycyjne realizowane na podstawie porozumień (umów) między jst - budowa drogiPodłazie</t>
  </si>
  <si>
    <t>Plan na 2009 rok</t>
  </si>
  <si>
    <t>Wykonanie za I półrocze 2009r</t>
  </si>
  <si>
    <t>O G Ó Ł E M   DOCHODY    BUDŻETU za I półrocze  2009 r</t>
  </si>
  <si>
    <t>DOCHODY  BUDŻETU GMINY ŁĄCZNA  za I półrocze 2009 r</t>
  </si>
  <si>
    <t>OGÓŁEM  DOCHODY za I półrocze2009r.</t>
  </si>
  <si>
    <t>0770</t>
  </si>
  <si>
    <t>Wpływy z tytułu odpłatnego nabycia prawa własności  nieruchomości</t>
  </si>
  <si>
    <t>710</t>
  </si>
  <si>
    <t>DZIAŁALNOŚĆ USŁUGOWA</t>
  </si>
  <si>
    <t>6208</t>
  </si>
  <si>
    <t>Dotacje rozqwojowe</t>
  </si>
  <si>
    <t>900</t>
  </si>
  <si>
    <t>GOSPODARKA KOMUNALNA I OCHRONA ŚRODOWISKA</t>
  </si>
  <si>
    <t>75109</t>
  </si>
  <si>
    <t>75113</t>
  </si>
  <si>
    <t>Wybory do rad gminy, wybory wójtów oraz referenda gminne</t>
  </si>
  <si>
    <t>Wybory do Parlamentu Europejskiego</t>
  </si>
  <si>
    <t>75411</t>
  </si>
  <si>
    <t>Komendy powiatowe PSP</t>
  </si>
  <si>
    <t>OGÓŁEM    WYDATKI ZA  I PÓŁROCZE 2009r.</t>
  </si>
  <si>
    <t>OGÓŁEM   WYDATKI    ZA   I półrocze 2009 R.</t>
  </si>
  <si>
    <t>Wydatki na wieloletnie programy inwestycyjne wykonanie za 2009 rok- wykonanie za I półrocze</t>
  </si>
  <si>
    <t>Wydatki inwestycyjne za okres roku budżetowego 2009 - wykonanie za I pólrocze 2009r.</t>
  </si>
  <si>
    <t>porozumień między jednostkami samorządu terytorialnego -wykonanie za I półrocze 2009r</t>
  </si>
  <si>
    <t>Dotacje przedmiotowe - wykonanie za I półrocze  2009 roku</t>
  </si>
  <si>
    <t>Dotacje podmiotowe -wykonanie  I półrocze 2009r</t>
  </si>
  <si>
    <t>Wykonanie I półrocze 2009r.</t>
  </si>
  <si>
    <t>Plan na 2009r</t>
  </si>
  <si>
    <t>Wykonanie za I półrocze  2009r</t>
  </si>
  <si>
    <t>Wysokość wydatków w roku budżetowym 2009 plan</t>
  </si>
  <si>
    <t>Wykonanie I półrocze  2009r</t>
  </si>
  <si>
    <t>Budowa Kanalizacji Łączna- Gózd-Osełków</t>
  </si>
  <si>
    <t>Budowa kanalizacji Występa-Zalezianka-Klonów-Jaśle-Stawik</t>
  </si>
  <si>
    <t>środki wymien.w art..5 ust.1 pkt 2 i3 u.f.p- plan</t>
  </si>
  <si>
    <t>Dotacja celowa przekazana dla powiatu na inwestycje i zakupy inwestycyjne realizowane na podstawie porozumień (umów) między jst - budowa drogi Czerwona Górka-Jęgrzna</t>
  </si>
  <si>
    <t>Wykonanie  I półrocz 2009 r.</t>
  </si>
  <si>
    <t>Zakup walca do pielęgnacji boiska sportowego</t>
  </si>
  <si>
    <t>Projekt</t>
  </si>
  <si>
    <t>Okres realizacji zadania</t>
  </si>
  <si>
    <t>Jednostka org. realizująca zadanie lub koordynująca program</t>
  </si>
  <si>
    <t xml:space="preserve">Program:  Regionalny Program Operacyjny Województwa Świętokrzyskiego       </t>
  </si>
  <si>
    <t>2002-2012</t>
  </si>
  <si>
    <t>Wartość zadania:</t>
  </si>
  <si>
    <t>Priorytet:Wzrost jakości infrastruktury społecznej oraz inwestycje w dziedzictwo kulturowe, turystykę i sport</t>
  </si>
  <si>
    <t>Działanie:5.2 Podniesienie jakości usług publicznych poprzez wspieranie placówek edukacyjnych i kulturalnych</t>
  </si>
  <si>
    <t>Projekt:Budowa kompleksu oświatowego w Kamionkach</t>
  </si>
  <si>
    <t>Ogółem wydatki majątkowe</t>
  </si>
  <si>
    <t>-środki z budżetu j.s.t</t>
  </si>
  <si>
    <t>-środki z budżetu krajowego</t>
  </si>
  <si>
    <t>-środki z UE oraz innych źródeł zagranicznych</t>
  </si>
  <si>
    <t>Źródła finansowania</t>
  </si>
  <si>
    <t>Plan wydatków na 2009 r.</t>
  </si>
  <si>
    <t>Wykonanie I półrocze 2009r</t>
  </si>
  <si>
    <t>-środki z budżetu jst</t>
  </si>
  <si>
    <t>niepodlegających zwrotowi na 2009 rok.</t>
  </si>
  <si>
    <t xml:space="preserve">Wydatki majątkowe na programy i projekty realizowane ze środków pochodzących z budżetu Unii Europejskiej oraz innych źródeł zagranicznych, </t>
  </si>
  <si>
    <t>I</t>
  </si>
  <si>
    <t>Ogółem wydatki bieżące</t>
  </si>
  <si>
    <t>II</t>
  </si>
  <si>
    <t xml:space="preserve">Ogółem wydatki </t>
  </si>
  <si>
    <t>Wykonanie w I półroczu 2009 r.</t>
  </si>
  <si>
    <t>Wydatki w roku budżetowym 2009 -plan</t>
  </si>
  <si>
    <t xml:space="preserve">                                                      zagranicznych, niepodlegających zwrotowi na 2009 rok.</t>
  </si>
  <si>
    <t xml:space="preserve">Wydatki na programy i projekty realizowane ze środków pochodzących z budżetu Unii Europejskiej oraz innych źródeł </t>
  </si>
  <si>
    <t>Wyszczególnienie</t>
  </si>
  <si>
    <t>3.</t>
  </si>
  <si>
    <t>4.</t>
  </si>
  <si>
    <t xml:space="preserve"> Szkoła Podstawowa w Łącznej</t>
  </si>
  <si>
    <t>Szkoła Podstawowa w Goździe</t>
  </si>
  <si>
    <t>Przedszkole w Goździe</t>
  </si>
  <si>
    <t>Gimnazjum w Zaleziance</t>
  </si>
  <si>
    <t xml:space="preserve">                                   Plan dochodów i wydatków dochodów własnych na 2009 rok - wykonanie I półrocze 2009r.</t>
  </si>
  <si>
    <t>Dochody</t>
  </si>
  <si>
    <t xml:space="preserve">wykonanie za I półrocze 2009r </t>
  </si>
  <si>
    <t>plan na 2009 rok</t>
  </si>
  <si>
    <t xml:space="preserve">Stan środków obrotowych na </t>
  </si>
  <si>
    <t>początek roku</t>
  </si>
  <si>
    <t>koniec roku</t>
  </si>
  <si>
    <t xml:space="preserve">Plan przychodów i wydatków zakładów budżetowych </t>
  </si>
  <si>
    <t xml:space="preserve">             wykonanie za I półrocze   2009r</t>
  </si>
  <si>
    <t>Dostarczanie ciepła</t>
  </si>
  <si>
    <t>Zakład gospodarki komunalnej</t>
  </si>
  <si>
    <t>stan środków obrotowych na poczatku roku</t>
  </si>
  <si>
    <t>stan środków obrotowych na koniec roku</t>
  </si>
  <si>
    <t>w tym dotacja -plan netto</t>
  </si>
  <si>
    <t>PLAN PRZYCHODÓW I WYDATKÓW FUNDUSZY CELOWYCH  - WYKONANIE ZA I PÓŁROCZE 2009 ROK</t>
  </si>
  <si>
    <t xml:space="preserve">Wolne środki jako nadwyżka środków pieniężnych na rachunku bieżącym budżetu j.s.t. </t>
  </si>
  <si>
    <t xml:space="preserve">  </t>
  </si>
  <si>
    <t>Odnowa miejscowości Kamionki</t>
  </si>
  <si>
    <t>Pożyczki</t>
  </si>
  <si>
    <t>1.2</t>
  </si>
  <si>
    <t>wykonanie  I półrocze</t>
  </si>
  <si>
    <t>2009 r.</t>
  </si>
  <si>
    <t>Wykonanie I półrocze 2009 r.</t>
  </si>
  <si>
    <t xml:space="preserve"> PRZYCHODY I ROZCHODY  BUDŻETU GMINY - wykonanie za I półrocze 2009r</t>
  </si>
  <si>
    <t>GOSPODARKA  KOMUNALNA  I  OCHRONA ŚRODOWISKA</t>
  </si>
  <si>
    <t>Składki na ubezpieczenia zdrowotne opłacane za osoby pobierające niektóre świadczenia z pomocy społecznej, niektóre świadczenia rodzinne oraz za osoby uczestniczące w zajęciach w centrum integracji społecznej</t>
  </si>
  <si>
    <t xml:space="preserve">Ośrodki pomocy społecznej </t>
  </si>
  <si>
    <t>Usługi opiekuńcze i specjalistyczne usługi opiekuńcze</t>
  </si>
  <si>
    <t>Zasilki i pomoc w naturze oraz składki na ubezpieczenia emerytalne i rentowe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</si>
</sst>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0"/>
    <numFmt numFmtId="175" formatCode="0.0000000000"/>
    <numFmt numFmtId="176" formatCode="0.00000000000"/>
    <numFmt numFmtId="177" formatCode="#,##0.0"/>
    <numFmt numFmtId="178" formatCode="0.0%"/>
    <numFmt numFmtId="179" formatCode="[$-415]d\ mmmm\ yyyy"/>
  </numFmts>
  <fonts count="69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vertAlign val="superscript"/>
      <sz val="12"/>
      <name val="Times New Roman CE"/>
      <family val="1"/>
    </font>
    <font>
      <b/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14"/>
      <name val="Times New Roman CE"/>
      <family val="0"/>
    </font>
    <font>
      <sz val="11"/>
      <name val="Times New Roman CE"/>
      <family val="1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b/>
      <sz val="13"/>
      <name val="Times New Roman CE"/>
      <family val="0"/>
    </font>
    <font>
      <b/>
      <sz val="11"/>
      <name val="Times New Roman CE"/>
      <family val="0"/>
    </font>
    <font>
      <b/>
      <sz val="8"/>
      <name val="Arial CE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4"/>
      <name val="Times New Roman CE"/>
      <family val="0"/>
    </font>
    <font>
      <sz val="14"/>
      <name val="Times New Roman CE"/>
      <family val="0"/>
    </font>
    <font>
      <i/>
      <sz val="12"/>
      <name val="Times New Roman CE"/>
      <family val="0"/>
    </font>
    <font>
      <sz val="7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justify" vertical="center" wrapText="1"/>
    </xf>
    <xf numFmtId="4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 horizontal="center"/>
    </xf>
    <xf numFmtId="0" fontId="15" fillId="0" borderId="1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11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3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6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2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top"/>
    </xf>
    <xf numFmtId="4" fontId="2" fillId="0" borderId="10" xfId="0" applyNumberFormat="1" applyFont="1" applyBorder="1" applyAlignment="1" quotePrefix="1">
      <alignment horizontal="right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 horizontal="left" vertical="top"/>
    </xf>
    <xf numFmtId="49" fontId="10" fillId="0" borderId="16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wrapText="1"/>
    </xf>
    <xf numFmtId="173" fontId="2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1" fontId="2" fillId="0" borderId="1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1" fillId="0" borderId="18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28" fillId="0" borderId="19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12" xfId="0" applyFont="1" applyBorder="1" applyAlignment="1">
      <alignment/>
    </xf>
    <xf numFmtId="0" fontId="29" fillId="0" borderId="2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21" xfId="0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/>
    </xf>
    <xf numFmtId="4" fontId="15" fillId="0" borderId="17" xfId="0" applyNumberFormat="1" applyFont="1" applyBorder="1" applyAlignment="1">
      <alignment vertical="center"/>
    </xf>
    <xf numFmtId="0" fontId="28" fillId="0" borderId="22" xfId="0" applyFont="1" applyBorder="1" applyAlignment="1">
      <alignment/>
    </xf>
    <xf numFmtId="4" fontId="24" fillId="0" borderId="22" xfId="0" applyNumberFormat="1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 quotePrefix="1">
      <alignment/>
    </xf>
    <xf numFmtId="0" fontId="1" fillId="0" borderId="17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0" fontId="1" fillId="0" borderId="13" xfId="0" applyNumberFormat="1" applyFont="1" applyBorder="1" applyAlignment="1">
      <alignment vertical="center"/>
    </xf>
    <xf numFmtId="10" fontId="1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8" fillId="0" borderId="23" xfId="0" applyFont="1" applyBorder="1" applyAlignment="1">
      <alignment/>
    </xf>
    <xf numFmtId="0" fontId="28" fillId="0" borderId="16" xfId="0" applyFont="1" applyBorder="1" applyAlignment="1">
      <alignment horizontal="left"/>
    </xf>
    <xf numFmtId="0" fontId="30" fillId="0" borderId="16" xfId="0" applyFont="1" applyBorder="1" applyAlignment="1">
      <alignment/>
    </xf>
    <xf numFmtId="0" fontId="30" fillId="0" borderId="16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4" fontId="8" fillId="0" borderId="0" xfId="0" applyNumberFormat="1" applyFont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/>
    </xf>
    <xf numFmtId="173" fontId="3" fillId="0" borderId="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horizontal="right" vertical="center"/>
    </xf>
    <xf numFmtId="173" fontId="8" fillId="0" borderId="10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173" fontId="1" fillId="0" borderId="10" xfId="0" applyNumberFormat="1" applyFont="1" applyBorder="1" applyAlignment="1">
      <alignment horizontal="right" vertical="center"/>
    </xf>
    <xf numFmtId="173" fontId="11" fillId="0" borderId="10" xfId="0" applyNumberFormat="1" applyFont="1" applyBorder="1" applyAlignment="1">
      <alignment horizontal="right" vertical="center"/>
    </xf>
    <xf numFmtId="173" fontId="1" fillId="0" borderId="13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173" fontId="1" fillId="0" borderId="13" xfId="0" applyNumberFormat="1" applyFont="1" applyBorder="1" applyAlignment="1">
      <alignment vertical="center"/>
    </xf>
    <xf numFmtId="173" fontId="11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top"/>
    </xf>
    <xf numFmtId="4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21" fillId="0" borderId="12" xfId="0" applyFont="1" applyBorder="1" applyAlignment="1">
      <alignment wrapText="1"/>
    </xf>
    <xf numFmtId="4" fontId="2" fillId="0" borderId="12" xfId="0" applyNumberFormat="1" applyFont="1" applyBorder="1" applyAlignment="1">
      <alignment/>
    </xf>
    <xf numFmtId="173" fontId="2" fillId="0" borderId="12" xfId="0" applyNumberFormat="1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6" fillId="0" borderId="10" xfId="0" applyFont="1" applyBorder="1" applyAlignment="1">
      <alignment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left" wrapText="1"/>
    </xf>
    <xf numFmtId="0" fontId="21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 wrapText="1"/>
    </xf>
    <xf numFmtId="4" fontId="11" fillId="0" borderId="10" xfId="0" applyNumberFormat="1" applyFont="1" applyBorder="1" applyAlignment="1">
      <alignment horizontal="right"/>
    </xf>
    <xf numFmtId="177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49" fontId="15" fillId="0" borderId="21" xfId="0" applyNumberFormat="1" applyFont="1" applyBorder="1" applyAlignment="1">
      <alignment horizontal="right" vertical="center"/>
    </xf>
    <xf numFmtId="49" fontId="15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3" fillId="0" borderId="20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19" xfId="0" applyFont="1" applyBorder="1" applyAlignment="1">
      <alignment wrapText="1"/>
    </xf>
    <xf numFmtId="0" fontId="23" fillId="0" borderId="16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6" xfId="0" applyFont="1" applyBorder="1" applyAlignment="1">
      <alignment wrapText="1"/>
    </xf>
    <xf numFmtId="0" fontId="23" fillId="0" borderId="11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9" fontId="23" fillId="0" borderId="11" xfId="0" applyNumberFormat="1" applyFont="1" applyBorder="1" applyAlignment="1">
      <alignment/>
    </xf>
    <xf numFmtId="49" fontId="23" fillId="0" borderId="11" xfId="0" applyNumberFormat="1" applyFont="1" applyBorder="1" applyAlignment="1">
      <alignment wrapText="1"/>
    </xf>
    <xf numFmtId="49" fontId="23" fillId="0" borderId="12" xfId="0" applyNumberFormat="1" applyFont="1" applyBorder="1" applyAlignment="1">
      <alignment wrapText="1"/>
    </xf>
    <xf numFmtId="49" fontId="23" fillId="0" borderId="20" xfId="0" applyNumberFormat="1" applyFont="1" applyBorder="1" applyAlignment="1">
      <alignment/>
    </xf>
    <xf numFmtId="49" fontId="23" fillId="0" borderId="19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2" fillId="0" borderId="26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" fillId="0" borderId="0" xfId="0" applyFont="1" applyBorder="1" applyAlignment="1" quotePrefix="1">
      <alignment vertical="center" wrapText="1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8" xfId="0" applyFont="1" applyBorder="1" applyAlignment="1" quotePrefix="1">
      <alignment vertical="center" wrapText="1"/>
    </xf>
    <xf numFmtId="3" fontId="3" fillId="0" borderId="10" xfId="0" applyNumberFormat="1" applyFont="1" applyBorder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/>
      <protection locked="0"/>
    </xf>
    <xf numFmtId="3" fontId="2" fillId="0" borderId="11" xfId="0" applyNumberFormat="1" applyFont="1" applyBorder="1" applyAlignment="1">
      <alignment/>
    </xf>
    <xf numFmtId="49" fontId="2" fillId="0" borderId="16" xfId="0" applyNumberFormat="1" applyFont="1" applyBorder="1" applyAlignment="1">
      <alignment vertical="center" wrapText="1"/>
    </xf>
    <xf numFmtId="3" fontId="2" fillId="0" borderId="12" xfId="0" applyNumberFormat="1" applyFont="1" applyBorder="1" applyAlignment="1" applyProtection="1">
      <alignment/>
      <protection locked="0"/>
    </xf>
    <xf numFmtId="3" fontId="3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1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1" fillId="0" borderId="12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/>
    </xf>
    <xf numFmtId="4" fontId="22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20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 wrapText="1"/>
    </xf>
    <xf numFmtId="4" fontId="3" fillId="0" borderId="16" xfId="0" applyNumberFormat="1" applyFont="1" applyBorder="1" applyAlignment="1">
      <alignment/>
    </xf>
    <xf numFmtId="4" fontId="3" fillId="0" borderId="12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3" fillId="0" borderId="0" xfId="0" applyFont="1" applyBorder="1" applyAlignment="1">
      <alignment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top"/>
    </xf>
    <xf numFmtId="4" fontId="2" fillId="0" borderId="15" xfId="0" applyNumberFormat="1" applyFont="1" applyBorder="1" applyAlignment="1">
      <alignment/>
    </xf>
    <xf numFmtId="0" fontId="1" fillId="0" borderId="18" xfId="0" applyFont="1" applyBorder="1" applyAlignment="1">
      <alignment horizontal="justify"/>
    </xf>
    <xf numFmtId="0" fontId="1" fillId="0" borderId="17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3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/>
    </xf>
    <xf numFmtId="4" fontId="3" fillId="0" borderId="11" xfId="0" applyNumberFormat="1" applyFont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21" fillId="0" borderId="0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11" fillId="0" borderId="10" xfId="0" applyNumberFormat="1" applyFont="1" applyFill="1" applyBorder="1" applyAlignment="1">
      <alignment vertical="center"/>
    </xf>
    <xf numFmtId="173" fontId="2" fillId="0" borderId="10" xfId="0" applyNumberFormat="1" applyFont="1" applyFill="1" applyBorder="1" applyAlignment="1">
      <alignment/>
    </xf>
    <xf numFmtId="0" fontId="34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26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4" fontId="8" fillId="0" borderId="0" xfId="0" applyNumberFormat="1" applyFont="1" applyAlignment="1">
      <alignment vertical="center"/>
    </xf>
    <xf numFmtId="0" fontId="9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top" wrapText="1"/>
    </xf>
    <xf numFmtId="4" fontId="27" fillId="0" borderId="12" xfId="0" applyNumberFormat="1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horizontal="justify"/>
    </xf>
    <xf numFmtId="0" fontId="1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/>
    </xf>
    <xf numFmtId="0" fontId="11" fillId="0" borderId="12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1" fillId="0" borderId="10" xfId="0" applyFont="1" applyBorder="1" applyAlignment="1">
      <alignment horizontal="justify" wrapText="1"/>
    </xf>
    <xf numFmtId="0" fontId="2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justify"/>
    </xf>
    <xf numFmtId="0" fontId="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center" vertical="top"/>
    </xf>
    <xf numFmtId="0" fontId="18" fillId="0" borderId="0" xfId="0" applyFont="1" applyAlignment="1">
      <alignment horizontal="justify" vertical="top" wrapText="1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4" fontId="2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view="pageBreakPreview" zoomScaleSheetLayoutView="100" zoomScalePageLayoutView="0" workbookViewId="0" topLeftCell="A75">
      <selection activeCell="J92" sqref="J92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8.75390625" style="1" customWidth="1"/>
    <col min="4" max="4" width="75.875" style="1" customWidth="1"/>
    <col min="5" max="5" width="15.125" style="1" customWidth="1"/>
    <col min="6" max="6" width="14.875" style="1" customWidth="1"/>
    <col min="7" max="7" width="12.125" style="1" customWidth="1"/>
    <col min="8" max="16384" width="9.125" style="1" customWidth="1"/>
  </cols>
  <sheetData>
    <row r="1" spans="1:7" ht="66" customHeight="1">
      <c r="A1" s="197" t="s">
        <v>0</v>
      </c>
      <c r="B1" s="198" t="s">
        <v>37</v>
      </c>
      <c r="C1" s="198" t="s">
        <v>38</v>
      </c>
      <c r="D1" s="197" t="s">
        <v>174</v>
      </c>
      <c r="E1" s="197" t="s">
        <v>295</v>
      </c>
      <c r="F1" s="143" t="s">
        <v>296</v>
      </c>
      <c r="G1" s="143" t="s">
        <v>180</v>
      </c>
    </row>
    <row r="2" spans="1:7" ht="15.75">
      <c r="A2" s="174">
        <v>1</v>
      </c>
      <c r="B2" s="174">
        <v>2</v>
      </c>
      <c r="C2" s="174">
        <v>3</v>
      </c>
      <c r="D2" s="174">
        <v>4</v>
      </c>
      <c r="E2" s="174">
        <v>5</v>
      </c>
      <c r="F2" s="174">
        <v>6</v>
      </c>
      <c r="G2" s="174">
        <v>7</v>
      </c>
    </row>
    <row r="3" spans="1:7" ht="15.75">
      <c r="A3" s="174">
        <v>1</v>
      </c>
      <c r="B3" s="175" t="s">
        <v>63</v>
      </c>
      <c r="C3" s="174"/>
      <c r="D3" s="47" t="s">
        <v>62</v>
      </c>
      <c r="E3" s="144">
        <f>SUM(E4:E8)</f>
        <v>422351</v>
      </c>
      <c r="F3" s="144">
        <f>SUM(F5:F8)</f>
        <v>362367.33999999997</v>
      </c>
      <c r="G3" s="296">
        <f>F3/E3*100</f>
        <v>85.79767539321558</v>
      </c>
    </row>
    <row r="4" spans="1:7" ht="15.75">
      <c r="A4" s="174"/>
      <c r="B4" s="175"/>
      <c r="C4" s="178" t="s">
        <v>300</v>
      </c>
      <c r="D4" s="79" t="s">
        <v>301</v>
      </c>
      <c r="E4" s="145">
        <v>40000</v>
      </c>
      <c r="F4" s="145">
        <v>0</v>
      </c>
      <c r="G4" s="297">
        <v>0</v>
      </c>
    </row>
    <row r="5" spans="1:7" ht="15.75">
      <c r="A5" s="174"/>
      <c r="B5" s="175"/>
      <c r="C5" s="178" t="s">
        <v>246</v>
      </c>
      <c r="D5" s="79" t="s">
        <v>247</v>
      </c>
      <c r="E5" s="145">
        <v>350000</v>
      </c>
      <c r="F5" s="145">
        <v>350000</v>
      </c>
      <c r="G5" s="297">
        <f aca="true" t="shared" si="0" ref="G5:G66">F5/E5*100</f>
        <v>100</v>
      </c>
    </row>
    <row r="6" spans="1:7" ht="33" customHeight="1">
      <c r="A6" s="174"/>
      <c r="B6" s="175"/>
      <c r="C6" s="176">
        <v>2010</v>
      </c>
      <c r="D6" s="54" t="s">
        <v>172</v>
      </c>
      <c r="E6" s="145">
        <v>7372</v>
      </c>
      <c r="F6" s="145">
        <v>7371.41</v>
      </c>
      <c r="G6" s="297">
        <f t="shared" si="0"/>
        <v>99.99199674443841</v>
      </c>
    </row>
    <row r="7" spans="1:7" ht="15.75">
      <c r="A7" s="174"/>
      <c r="B7" s="175"/>
      <c r="C7" s="176">
        <v>2700</v>
      </c>
      <c r="D7" s="79" t="s">
        <v>181</v>
      </c>
      <c r="E7" s="145">
        <v>4996</v>
      </c>
      <c r="F7" s="145">
        <v>4995.93</v>
      </c>
      <c r="G7" s="297">
        <f t="shared" si="0"/>
        <v>99.99859887910328</v>
      </c>
    </row>
    <row r="8" spans="1:7" ht="31.5">
      <c r="A8" s="174"/>
      <c r="B8" s="175"/>
      <c r="C8" s="176">
        <v>2710</v>
      </c>
      <c r="D8" s="79" t="s">
        <v>272</v>
      </c>
      <c r="E8" s="145">
        <v>19983</v>
      </c>
      <c r="F8" s="145">
        <v>0</v>
      </c>
      <c r="G8" s="297">
        <f t="shared" si="0"/>
        <v>0</v>
      </c>
    </row>
    <row r="9" spans="1:7" ht="15.75">
      <c r="A9" s="86">
        <v>2</v>
      </c>
      <c r="B9" s="201" t="s">
        <v>64</v>
      </c>
      <c r="C9" s="199"/>
      <c r="D9" s="51" t="s">
        <v>41</v>
      </c>
      <c r="E9" s="81">
        <f>SUM(E10)</f>
        <v>700</v>
      </c>
      <c r="F9" s="179">
        <f>SUM(F10)</f>
        <v>787.84</v>
      </c>
      <c r="G9" s="296">
        <f t="shared" si="0"/>
        <v>112.54857142857145</v>
      </c>
    </row>
    <row r="10" spans="1:7" ht="14.25" customHeight="1">
      <c r="A10" s="28"/>
      <c r="B10" s="200"/>
      <c r="C10" s="200" t="s">
        <v>78</v>
      </c>
      <c r="D10" s="54" t="s">
        <v>40</v>
      </c>
      <c r="E10" s="80">
        <v>700</v>
      </c>
      <c r="F10" s="172">
        <v>787.84</v>
      </c>
      <c r="G10" s="297">
        <f t="shared" si="0"/>
        <v>112.54857142857145</v>
      </c>
    </row>
    <row r="11" spans="1:7" ht="14.25" customHeight="1">
      <c r="A11" s="86">
        <v>3</v>
      </c>
      <c r="B11" s="202" t="s">
        <v>248</v>
      </c>
      <c r="C11" s="200"/>
      <c r="D11" s="83" t="s">
        <v>249</v>
      </c>
      <c r="E11" s="84">
        <f>SUM(E12:E13)</f>
        <v>149500</v>
      </c>
      <c r="F11" s="84">
        <f>SUM(F12:F13)</f>
        <v>149688.8</v>
      </c>
      <c r="G11" s="296">
        <f>F11/E11*100</f>
        <v>100.12628762541804</v>
      </c>
    </row>
    <row r="12" spans="1:7" ht="14.25" customHeight="1">
      <c r="A12" s="86"/>
      <c r="B12" s="202"/>
      <c r="C12" s="200" t="s">
        <v>68</v>
      </c>
      <c r="D12" s="4" t="s">
        <v>47</v>
      </c>
      <c r="E12" s="82">
        <v>2000</v>
      </c>
      <c r="F12" s="145">
        <v>2188.8</v>
      </c>
      <c r="G12" s="297">
        <f>F12/E12*100</f>
        <v>109.44</v>
      </c>
    </row>
    <row r="13" spans="1:7" ht="14.25" customHeight="1">
      <c r="A13" s="28"/>
      <c r="B13" s="200"/>
      <c r="C13" s="200" t="s">
        <v>246</v>
      </c>
      <c r="D13" s="79" t="s">
        <v>247</v>
      </c>
      <c r="E13" s="80">
        <v>147500</v>
      </c>
      <c r="F13" s="172">
        <v>147500</v>
      </c>
      <c r="G13" s="297">
        <f t="shared" si="0"/>
        <v>100</v>
      </c>
    </row>
    <row r="14" spans="1:7" ht="15.75">
      <c r="A14" s="49">
        <v>4</v>
      </c>
      <c r="B14" s="201">
        <v>700</v>
      </c>
      <c r="C14" s="201"/>
      <c r="D14" s="51" t="s">
        <v>43</v>
      </c>
      <c r="E14" s="81">
        <f>SUM(E15:E19)</f>
        <v>164500</v>
      </c>
      <c r="F14" s="144">
        <f>SUM(F15:F18)</f>
        <v>30634.440000000002</v>
      </c>
      <c r="G14" s="296">
        <f t="shared" si="0"/>
        <v>18.622759878419455</v>
      </c>
    </row>
    <row r="15" spans="1:7" ht="16.5" customHeight="1">
      <c r="A15" s="56"/>
      <c r="B15" s="207"/>
      <c r="C15" s="200" t="s">
        <v>66</v>
      </c>
      <c r="D15" s="52" t="s">
        <v>44</v>
      </c>
      <c r="E15" s="80">
        <v>4700</v>
      </c>
      <c r="F15" s="172">
        <v>2822.95</v>
      </c>
      <c r="G15" s="297">
        <f t="shared" si="0"/>
        <v>60.06276595744681</v>
      </c>
    </row>
    <row r="16" spans="1:7" ht="46.5" customHeight="1">
      <c r="A16" s="57"/>
      <c r="B16" s="208"/>
      <c r="C16" s="200" t="s">
        <v>67</v>
      </c>
      <c r="D16" s="78" t="s">
        <v>153</v>
      </c>
      <c r="E16" s="80">
        <v>35800</v>
      </c>
      <c r="F16" s="172">
        <v>16840.38</v>
      </c>
      <c r="G16" s="297">
        <f t="shared" si="0"/>
        <v>47.04016759776536</v>
      </c>
    </row>
    <row r="17" spans="1:7" ht="17.25" customHeight="1">
      <c r="A17" s="57"/>
      <c r="B17" s="208"/>
      <c r="C17" s="200" t="s">
        <v>300</v>
      </c>
      <c r="D17" s="79" t="s">
        <v>301</v>
      </c>
      <c r="E17" s="80"/>
      <c r="F17" s="172">
        <v>10956</v>
      </c>
      <c r="G17" s="297">
        <v>0</v>
      </c>
    </row>
    <row r="18" spans="1:7" ht="16.5" customHeight="1">
      <c r="A18" s="57"/>
      <c r="B18" s="208"/>
      <c r="C18" s="200" t="s">
        <v>69</v>
      </c>
      <c r="D18" s="78" t="s">
        <v>48</v>
      </c>
      <c r="E18" s="80">
        <v>0</v>
      </c>
      <c r="F18" s="172">
        <v>15.11</v>
      </c>
      <c r="G18" s="297">
        <v>0</v>
      </c>
    </row>
    <row r="19" spans="1:7" ht="16.5" customHeight="1">
      <c r="A19" s="57"/>
      <c r="B19" s="208"/>
      <c r="C19" s="200" t="s">
        <v>246</v>
      </c>
      <c r="D19" s="79" t="s">
        <v>247</v>
      </c>
      <c r="E19" s="80">
        <v>124000</v>
      </c>
      <c r="F19" s="172">
        <v>0</v>
      </c>
      <c r="G19" s="297">
        <v>0</v>
      </c>
    </row>
    <row r="20" spans="1:7" ht="16.5" customHeight="1">
      <c r="A20" s="367">
        <v>5</v>
      </c>
      <c r="B20" s="363" t="s">
        <v>302</v>
      </c>
      <c r="C20" s="200"/>
      <c r="D20" s="364" t="s">
        <v>303</v>
      </c>
      <c r="E20" s="84">
        <f>SUM(E21)</f>
        <v>20000</v>
      </c>
      <c r="F20" s="84">
        <f>SUM(F21)</f>
        <v>20000</v>
      </c>
      <c r="G20" s="84">
        <f>SUM(G21)</f>
        <v>100</v>
      </c>
    </row>
    <row r="21" spans="1:7" ht="16.5" customHeight="1">
      <c r="A21" s="57"/>
      <c r="B21" s="208"/>
      <c r="C21" s="200" t="s">
        <v>246</v>
      </c>
      <c r="D21" s="79" t="s">
        <v>247</v>
      </c>
      <c r="E21" s="80">
        <v>20000</v>
      </c>
      <c r="F21" s="172">
        <v>20000</v>
      </c>
      <c r="G21" s="297">
        <f t="shared" si="0"/>
        <v>100</v>
      </c>
    </row>
    <row r="22" spans="1:7" ht="15.75">
      <c r="A22" s="49">
        <v>6</v>
      </c>
      <c r="B22" s="201">
        <v>750</v>
      </c>
      <c r="C22" s="201"/>
      <c r="D22" s="51" t="s">
        <v>46</v>
      </c>
      <c r="E22" s="81">
        <f>SUM(E23:E27)</f>
        <v>66275</v>
      </c>
      <c r="F22" s="179">
        <f>SUM(F23:F27)</f>
        <v>40697.45</v>
      </c>
      <c r="G22" s="296">
        <f t="shared" si="0"/>
        <v>61.40694077706526</v>
      </c>
    </row>
    <row r="23" spans="1:7" ht="15.75">
      <c r="A23" s="56"/>
      <c r="B23" s="207"/>
      <c r="C23" s="200" t="s">
        <v>68</v>
      </c>
      <c r="D23" s="4" t="s">
        <v>47</v>
      </c>
      <c r="E23" s="80">
        <v>500</v>
      </c>
      <c r="F23" s="172">
        <v>0</v>
      </c>
      <c r="G23" s="297">
        <f t="shared" si="0"/>
        <v>0</v>
      </c>
    </row>
    <row r="24" spans="1:7" ht="31.5" customHeight="1">
      <c r="A24" s="58"/>
      <c r="B24" s="209"/>
      <c r="C24" s="200" t="s">
        <v>67</v>
      </c>
      <c r="D24" s="78" t="s">
        <v>153</v>
      </c>
      <c r="E24" s="80">
        <v>10000</v>
      </c>
      <c r="F24" s="80">
        <v>4920</v>
      </c>
      <c r="G24" s="297">
        <f t="shared" si="0"/>
        <v>49.2</v>
      </c>
    </row>
    <row r="25" spans="1:7" ht="15.75">
      <c r="A25" s="59"/>
      <c r="B25" s="210"/>
      <c r="C25" s="200" t="s">
        <v>69</v>
      </c>
      <c r="D25" s="4" t="s">
        <v>48</v>
      </c>
      <c r="E25" s="80">
        <v>13500</v>
      </c>
      <c r="F25" s="80">
        <v>13268.95</v>
      </c>
      <c r="G25" s="297">
        <f t="shared" si="0"/>
        <v>98.28851851851852</v>
      </c>
    </row>
    <row r="26" spans="1:7" ht="43.5" customHeight="1">
      <c r="A26" s="59"/>
      <c r="B26" s="210"/>
      <c r="C26" s="203" t="s">
        <v>231</v>
      </c>
      <c r="D26" s="336" t="s">
        <v>172</v>
      </c>
      <c r="E26" s="337">
        <v>41775</v>
      </c>
      <c r="F26" s="337">
        <v>22303</v>
      </c>
      <c r="G26" s="338">
        <f t="shared" si="0"/>
        <v>53.38839018551765</v>
      </c>
    </row>
    <row r="27" spans="1:7" ht="29.25" customHeight="1">
      <c r="A27" s="177"/>
      <c r="B27" s="203"/>
      <c r="C27" s="200" t="s">
        <v>154</v>
      </c>
      <c r="D27" s="52" t="s">
        <v>183</v>
      </c>
      <c r="E27" s="80">
        <v>500</v>
      </c>
      <c r="F27" s="80">
        <v>205.5</v>
      </c>
      <c r="G27" s="297">
        <f t="shared" si="0"/>
        <v>41.099999999999994</v>
      </c>
    </row>
    <row r="28" spans="1:7" ht="30" customHeight="1">
      <c r="A28" s="86">
        <v>7</v>
      </c>
      <c r="B28" s="202" t="s">
        <v>133</v>
      </c>
      <c r="C28" s="202"/>
      <c r="D28" s="48" t="s">
        <v>77</v>
      </c>
      <c r="E28" s="84">
        <f>SUM(E29)</f>
        <v>15172</v>
      </c>
      <c r="F28" s="84">
        <f>SUM(F29)</f>
        <v>14738</v>
      </c>
      <c r="G28" s="298">
        <f t="shared" si="0"/>
        <v>97.1394674400211</v>
      </c>
    </row>
    <row r="29" spans="1:7" ht="34.5" customHeight="1">
      <c r="A29" s="59"/>
      <c r="B29" s="210"/>
      <c r="C29" s="203" t="s">
        <v>231</v>
      </c>
      <c r="D29" s="54" t="s">
        <v>172</v>
      </c>
      <c r="E29" s="80">
        <v>15172</v>
      </c>
      <c r="F29" s="80">
        <v>14738</v>
      </c>
      <c r="G29" s="299">
        <f t="shared" si="0"/>
        <v>97.1394674400211</v>
      </c>
    </row>
    <row r="30" spans="1:7" ht="42.75" customHeight="1">
      <c r="A30" s="49">
        <v>8</v>
      </c>
      <c r="B30" s="201">
        <v>756</v>
      </c>
      <c r="C30" s="200"/>
      <c r="D30" s="48" t="s">
        <v>49</v>
      </c>
      <c r="E30" s="81">
        <f>SUM(E31:E48)</f>
        <v>2820336</v>
      </c>
      <c r="F30" s="81">
        <f>SUM(F31:F48)</f>
        <v>1295215.0200000003</v>
      </c>
      <c r="G30" s="298">
        <f t="shared" si="0"/>
        <v>45.924138826012225</v>
      </c>
    </row>
    <row r="31" spans="1:7" ht="20.25" customHeight="1">
      <c r="A31" s="77"/>
      <c r="B31" s="211"/>
      <c r="C31" s="200" t="s">
        <v>167</v>
      </c>
      <c r="D31" s="79" t="s">
        <v>168</v>
      </c>
      <c r="E31" s="82">
        <v>1278936</v>
      </c>
      <c r="F31" s="80">
        <v>516004</v>
      </c>
      <c r="G31" s="299">
        <f t="shared" si="0"/>
        <v>40.34635040377314</v>
      </c>
    </row>
    <row r="32" spans="1:7" ht="18.75" customHeight="1">
      <c r="A32" s="77"/>
      <c r="B32" s="212"/>
      <c r="C32" s="200" t="s">
        <v>169</v>
      </c>
      <c r="D32" s="79" t="s">
        <v>170</v>
      </c>
      <c r="E32" s="82">
        <v>20000</v>
      </c>
      <c r="F32" s="80">
        <v>-13450.14</v>
      </c>
      <c r="G32" s="299">
        <f t="shared" si="0"/>
        <v>-67.2507</v>
      </c>
    </row>
    <row r="33" spans="1:7" ht="15.75" customHeight="1">
      <c r="A33" s="58"/>
      <c r="B33" s="199"/>
      <c r="C33" s="200" t="s">
        <v>70</v>
      </c>
      <c r="D33" s="4" t="s">
        <v>50</v>
      </c>
      <c r="E33" s="82">
        <v>890000</v>
      </c>
      <c r="F33" s="80">
        <v>414938.5</v>
      </c>
      <c r="G33" s="299">
        <f t="shared" si="0"/>
        <v>46.62230337078652</v>
      </c>
    </row>
    <row r="34" spans="1:7" ht="17.25" customHeight="1">
      <c r="A34" s="59"/>
      <c r="B34" s="200"/>
      <c r="C34" s="200" t="s">
        <v>71</v>
      </c>
      <c r="D34" s="4" t="s">
        <v>51</v>
      </c>
      <c r="E34" s="80">
        <v>110900</v>
      </c>
      <c r="F34" s="80">
        <v>78351.27</v>
      </c>
      <c r="G34" s="299">
        <f t="shared" si="0"/>
        <v>70.65037871956719</v>
      </c>
    </row>
    <row r="35" spans="1:7" ht="18.75" customHeight="1">
      <c r="A35" s="59"/>
      <c r="B35" s="210"/>
      <c r="C35" s="200" t="s">
        <v>72</v>
      </c>
      <c r="D35" s="4" t="s">
        <v>52</v>
      </c>
      <c r="E35" s="80">
        <v>63000</v>
      </c>
      <c r="F35" s="80">
        <v>34657.04</v>
      </c>
      <c r="G35" s="299">
        <f t="shared" si="0"/>
        <v>55.01117460317461</v>
      </c>
    </row>
    <row r="36" spans="1:7" ht="18" customHeight="1">
      <c r="A36" s="59"/>
      <c r="B36" s="210"/>
      <c r="C36" s="200" t="s">
        <v>73</v>
      </c>
      <c r="D36" s="4" t="s">
        <v>53</v>
      </c>
      <c r="E36" s="80">
        <v>64800</v>
      </c>
      <c r="F36" s="80">
        <v>35950.13</v>
      </c>
      <c r="G36" s="299">
        <f t="shared" si="0"/>
        <v>55.478595679012344</v>
      </c>
    </row>
    <row r="37" spans="1:7" ht="28.5" customHeight="1">
      <c r="A37" s="59"/>
      <c r="B37" s="210"/>
      <c r="C37" s="200" t="s">
        <v>74</v>
      </c>
      <c r="D37" s="52" t="s">
        <v>184</v>
      </c>
      <c r="E37" s="80">
        <v>500</v>
      </c>
      <c r="F37" s="80">
        <v>29.6</v>
      </c>
      <c r="G37" s="299">
        <f t="shared" si="0"/>
        <v>5.92</v>
      </c>
    </row>
    <row r="38" spans="1:7" ht="18" customHeight="1">
      <c r="A38" s="89"/>
      <c r="B38" s="213"/>
      <c r="C38" s="204" t="s">
        <v>75</v>
      </c>
      <c r="D38" s="53" t="s">
        <v>54</v>
      </c>
      <c r="E38" s="80">
        <v>4000</v>
      </c>
      <c r="F38" s="80">
        <v>3012</v>
      </c>
      <c r="G38" s="299">
        <f t="shared" si="0"/>
        <v>75.3</v>
      </c>
    </row>
    <row r="39" spans="1:7" ht="18" customHeight="1">
      <c r="A39" s="90"/>
      <c r="B39" s="214"/>
      <c r="C39" s="205" t="s">
        <v>157</v>
      </c>
      <c r="D39" s="4" t="s">
        <v>273</v>
      </c>
      <c r="E39" s="80">
        <v>100</v>
      </c>
      <c r="F39" s="80">
        <v>10</v>
      </c>
      <c r="G39" s="299">
        <f t="shared" si="0"/>
        <v>10</v>
      </c>
    </row>
    <row r="40" spans="1:7" ht="18" customHeight="1">
      <c r="A40" s="90"/>
      <c r="B40" s="214"/>
      <c r="C40" s="205" t="s">
        <v>159</v>
      </c>
      <c r="D40" s="4" t="s">
        <v>160</v>
      </c>
      <c r="E40" s="80">
        <v>1000</v>
      </c>
      <c r="F40" s="80">
        <v>269.7</v>
      </c>
      <c r="G40" s="299">
        <f t="shared" si="0"/>
        <v>26.97</v>
      </c>
    </row>
    <row r="41" spans="1:7" ht="19.5" customHeight="1">
      <c r="A41" s="90"/>
      <c r="B41" s="214"/>
      <c r="C41" s="205" t="s">
        <v>161</v>
      </c>
      <c r="D41" s="4" t="s">
        <v>162</v>
      </c>
      <c r="E41" s="80">
        <v>15000</v>
      </c>
      <c r="F41" s="80">
        <v>6518</v>
      </c>
      <c r="G41" s="299">
        <f t="shared" si="0"/>
        <v>43.45333333333333</v>
      </c>
    </row>
    <row r="42" spans="1:7" ht="18.75" customHeight="1">
      <c r="A42" s="90"/>
      <c r="B42" s="214"/>
      <c r="C42" s="205" t="s">
        <v>158</v>
      </c>
      <c r="D42" s="4" t="s">
        <v>258</v>
      </c>
      <c r="E42" s="80">
        <v>100</v>
      </c>
      <c r="F42" s="80">
        <v>0</v>
      </c>
      <c r="G42" s="299">
        <f t="shared" si="0"/>
        <v>0</v>
      </c>
    </row>
    <row r="43" spans="1:7" ht="19.5" customHeight="1">
      <c r="A43" s="90"/>
      <c r="B43" s="214"/>
      <c r="C43" s="205" t="s">
        <v>163</v>
      </c>
      <c r="D43" s="4" t="s">
        <v>164</v>
      </c>
      <c r="E43" s="80">
        <v>285000</v>
      </c>
      <c r="F43" s="80">
        <v>138031.8</v>
      </c>
      <c r="G43" s="297">
        <f t="shared" si="0"/>
        <v>48.432210526315785</v>
      </c>
    </row>
    <row r="44" spans="1:7" ht="16.5" customHeight="1">
      <c r="A44" s="90"/>
      <c r="B44" s="214"/>
      <c r="C44" s="205" t="s">
        <v>165</v>
      </c>
      <c r="D44" s="4" t="s">
        <v>166</v>
      </c>
      <c r="E44" s="80">
        <v>48000</v>
      </c>
      <c r="F44" s="80">
        <v>36498.21</v>
      </c>
      <c r="G44" s="297">
        <f t="shared" si="0"/>
        <v>76.0379375</v>
      </c>
    </row>
    <row r="45" spans="1:7" ht="16.5" customHeight="1">
      <c r="A45" s="90"/>
      <c r="B45" s="214"/>
      <c r="C45" s="205" t="s">
        <v>78</v>
      </c>
      <c r="D45" s="54" t="s">
        <v>40</v>
      </c>
      <c r="E45" s="80"/>
      <c r="F45" s="80">
        <v>1100</v>
      </c>
      <c r="G45" s="297">
        <v>0</v>
      </c>
    </row>
    <row r="46" spans="1:7" ht="18" customHeight="1">
      <c r="A46" s="90"/>
      <c r="B46" s="214"/>
      <c r="C46" s="205" t="s">
        <v>76</v>
      </c>
      <c r="D46" s="4" t="s">
        <v>259</v>
      </c>
      <c r="E46" s="80">
        <v>30000</v>
      </c>
      <c r="F46" s="80">
        <v>32397</v>
      </c>
      <c r="G46" s="297">
        <f t="shared" si="0"/>
        <v>107.99000000000001</v>
      </c>
    </row>
    <row r="47" spans="1:7" ht="18.75" customHeight="1">
      <c r="A47" s="90"/>
      <c r="B47" s="214"/>
      <c r="C47" s="205" t="s">
        <v>68</v>
      </c>
      <c r="D47" s="4" t="s">
        <v>47</v>
      </c>
      <c r="E47" s="80">
        <v>500</v>
      </c>
      <c r="F47" s="80">
        <v>598.1</v>
      </c>
      <c r="G47" s="297">
        <f t="shared" si="0"/>
        <v>119.62000000000002</v>
      </c>
    </row>
    <row r="48" spans="1:7" ht="16.5" customHeight="1">
      <c r="A48" s="90"/>
      <c r="B48" s="214"/>
      <c r="C48" s="205" t="s">
        <v>156</v>
      </c>
      <c r="D48" s="4" t="s">
        <v>155</v>
      </c>
      <c r="E48" s="80">
        <v>8500</v>
      </c>
      <c r="F48" s="80">
        <v>10299.81</v>
      </c>
      <c r="G48" s="297">
        <f t="shared" si="0"/>
        <v>121.17423529411764</v>
      </c>
    </row>
    <row r="49" spans="1:7" ht="14.25" customHeight="1">
      <c r="A49" s="91">
        <v>9</v>
      </c>
      <c r="B49" s="215" t="s">
        <v>190</v>
      </c>
      <c r="C49" s="205"/>
      <c r="D49" s="51" t="s">
        <v>57</v>
      </c>
      <c r="E49" s="84">
        <f>SUM(E50:E52)</f>
        <v>5459053</v>
      </c>
      <c r="F49" s="84">
        <f>SUM(F50:F52)</f>
        <v>3155658</v>
      </c>
      <c r="G49" s="296">
        <f t="shared" si="0"/>
        <v>57.80596011799116</v>
      </c>
    </row>
    <row r="50" spans="1:7" ht="15" customHeight="1">
      <c r="A50" s="90"/>
      <c r="B50" s="214"/>
      <c r="C50" s="205" t="s">
        <v>232</v>
      </c>
      <c r="D50" s="4" t="s">
        <v>58</v>
      </c>
      <c r="E50" s="80">
        <v>3589132</v>
      </c>
      <c r="F50" s="80">
        <v>2220696</v>
      </c>
      <c r="G50" s="297">
        <f t="shared" si="0"/>
        <v>61.87278706940843</v>
      </c>
    </row>
    <row r="51" spans="1:7" ht="18" customHeight="1">
      <c r="A51" s="90"/>
      <c r="B51" s="214"/>
      <c r="C51" s="205" t="s">
        <v>232</v>
      </c>
      <c r="D51" s="4" t="s">
        <v>59</v>
      </c>
      <c r="E51" s="80">
        <v>1701441</v>
      </c>
      <c r="F51" s="80">
        <v>850722</v>
      </c>
      <c r="G51" s="297">
        <f t="shared" si="0"/>
        <v>50.00008816056507</v>
      </c>
    </row>
    <row r="52" spans="1:7" ht="17.25" customHeight="1">
      <c r="A52" s="90"/>
      <c r="B52" s="214"/>
      <c r="C52" s="205" t="s">
        <v>232</v>
      </c>
      <c r="D52" s="4" t="s">
        <v>60</v>
      </c>
      <c r="E52" s="80">
        <v>168480</v>
      </c>
      <c r="F52" s="80">
        <v>84240</v>
      </c>
      <c r="G52" s="297">
        <f t="shared" si="0"/>
        <v>50</v>
      </c>
    </row>
    <row r="53" spans="1:7" ht="15.75">
      <c r="A53" s="88">
        <v>10</v>
      </c>
      <c r="B53" s="206">
        <v>801</v>
      </c>
      <c r="C53" s="206"/>
      <c r="D53" s="51" t="s">
        <v>55</v>
      </c>
      <c r="E53" s="81">
        <f>SUM(E54:E58)</f>
        <v>2141881</v>
      </c>
      <c r="F53" s="81">
        <f>SUM(F54:F58)</f>
        <v>1706409.96</v>
      </c>
      <c r="G53" s="296">
        <f t="shared" si="0"/>
        <v>79.66875657424478</v>
      </c>
    </row>
    <row r="54" spans="1:7" ht="15.75">
      <c r="A54" s="92"/>
      <c r="B54" s="216"/>
      <c r="C54" s="205" t="s">
        <v>67</v>
      </c>
      <c r="D54" s="4" t="s">
        <v>45</v>
      </c>
      <c r="E54" s="80">
        <v>25500</v>
      </c>
      <c r="F54" s="80">
        <v>12514.76</v>
      </c>
      <c r="G54" s="297">
        <f t="shared" si="0"/>
        <v>49.07749019607843</v>
      </c>
    </row>
    <row r="55" spans="1:7" ht="15.75">
      <c r="A55" s="93"/>
      <c r="B55" s="217"/>
      <c r="C55" s="205" t="s">
        <v>65</v>
      </c>
      <c r="D55" s="4" t="s">
        <v>42</v>
      </c>
      <c r="E55" s="80">
        <v>6700</v>
      </c>
      <c r="F55" s="80">
        <v>4497.5</v>
      </c>
      <c r="G55" s="297">
        <f t="shared" si="0"/>
        <v>67.1268656716418</v>
      </c>
    </row>
    <row r="56" spans="1:7" ht="15" customHeight="1">
      <c r="A56" s="93"/>
      <c r="B56" s="217"/>
      <c r="C56" s="205" t="s">
        <v>69</v>
      </c>
      <c r="D56" s="4" t="s">
        <v>48</v>
      </c>
      <c r="E56" s="80">
        <v>1600</v>
      </c>
      <c r="F56" s="80">
        <v>756.05</v>
      </c>
      <c r="G56" s="297">
        <f t="shared" si="0"/>
        <v>47.253125</v>
      </c>
    </row>
    <row r="57" spans="1:7" ht="30.75" customHeight="1">
      <c r="A57" s="93"/>
      <c r="B57" s="217"/>
      <c r="C57" s="205" t="s">
        <v>189</v>
      </c>
      <c r="D57" s="339" t="s">
        <v>185</v>
      </c>
      <c r="E57" s="80">
        <v>8081</v>
      </c>
      <c r="F57" s="80">
        <v>0</v>
      </c>
      <c r="G57" s="299">
        <f t="shared" si="0"/>
        <v>0</v>
      </c>
    </row>
    <row r="58" spans="1:7" ht="15" customHeight="1">
      <c r="A58" s="93"/>
      <c r="B58" s="217"/>
      <c r="C58" s="205" t="s">
        <v>304</v>
      </c>
      <c r="D58" s="79" t="s">
        <v>305</v>
      </c>
      <c r="E58" s="80">
        <v>2100000</v>
      </c>
      <c r="F58" s="80">
        <v>1688641.65</v>
      </c>
      <c r="G58" s="299"/>
    </row>
    <row r="59" spans="1:7" ht="15.75">
      <c r="A59" s="94">
        <v>11</v>
      </c>
      <c r="B59" s="152" t="s">
        <v>138</v>
      </c>
      <c r="C59" s="175"/>
      <c r="D59" s="61" t="s">
        <v>100</v>
      </c>
      <c r="E59" s="84">
        <f>SUM(E60)</f>
        <v>1400</v>
      </c>
      <c r="F59" s="84">
        <f>SUM(F60)</f>
        <v>795.6</v>
      </c>
      <c r="G59" s="298">
        <f t="shared" si="0"/>
        <v>56.82857142857143</v>
      </c>
    </row>
    <row r="60" spans="1:7" ht="46.5" customHeight="1">
      <c r="A60" s="93"/>
      <c r="B60" s="217"/>
      <c r="C60" s="205" t="s">
        <v>67</v>
      </c>
      <c r="D60" s="52" t="s">
        <v>171</v>
      </c>
      <c r="E60" s="80">
        <v>1400</v>
      </c>
      <c r="F60" s="80">
        <v>795.6</v>
      </c>
      <c r="G60" s="299">
        <f t="shared" si="0"/>
        <v>56.82857142857143</v>
      </c>
    </row>
    <row r="61" spans="1:7" ht="15.75">
      <c r="A61" s="88">
        <v>12</v>
      </c>
      <c r="B61" s="206">
        <v>852</v>
      </c>
      <c r="C61" s="206"/>
      <c r="D61" s="51" t="s">
        <v>56</v>
      </c>
      <c r="E61" s="81">
        <f>SUM(E62:E67)</f>
        <v>2421449</v>
      </c>
      <c r="F61" s="81">
        <f>SUM(F62:F67)</f>
        <v>1148338.32</v>
      </c>
      <c r="G61" s="298">
        <f t="shared" si="0"/>
        <v>47.42360132300949</v>
      </c>
    </row>
    <row r="62" spans="1:7" ht="13.5" customHeight="1">
      <c r="A62" s="93"/>
      <c r="B62" s="217"/>
      <c r="C62" s="205" t="s">
        <v>65</v>
      </c>
      <c r="D62" s="4" t="s">
        <v>42</v>
      </c>
      <c r="E62" s="80">
        <v>3400</v>
      </c>
      <c r="F62" s="80">
        <v>1831.76</v>
      </c>
      <c r="G62" s="299">
        <f t="shared" si="0"/>
        <v>53.87529411764705</v>
      </c>
    </row>
    <row r="63" spans="1:7" ht="15.75">
      <c r="A63" s="87"/>
      <c r="B63" s="217"/>
      <c r="C63" s="205" t="s">
        <v>69</v>
      </c>
      <c r="D63" s="4" t="s">
        <v>48</v>
      </c>
      <c r="E63" s="80">
        <v>800</v>
      </c>
      <c r="F63" s="80">
        <v>218.69</v>
      </c>
      <c r="G63" s="299">
        <f t="shared" si="0"/>
        <v>27.33625</v>
      </c>
    </row>
    <row r="64" spans="1:7" ht="32.25" customHeight="1">
      <c r="A64" s="87"/>
      <c r="B64" s="217"/>
      <c r="C64" s="205" t="s">
        <v>231</v>
      </c>
      <c r="D64" s="54" t="s">
        <v>172</v>
      </c>
      <c r="E64" s="80">
        <v>2050747</v>
      </c>
      <c r="F64" s="80">
        <v>990341</v>
      </c>
      <c r="G64" s="299">
        <f t="shared" si="0"/>
        <v>48.29172004152633</v>
      </c>
    </row>
    <row r="65" spans="1:7" ht="30.75" customHeight="1">
      <c r="A65" s="87"/>
      <c r="B65" s="217"/>
      <c r="C65" s="205" t="s">
        <v>274</v>
      </c>
      <c r="D65" s="54" t="s">
        <v>275</v>
      </c>
      <c r="E65" s="80">
        <v>175208</v>
      </c>
      <c r="F65" s="80">
        <v>69454</v>
      </c>
      <c r="G65" s="299">
        <f t="shared" si="0"/>
        <v>39.64088397790056</v>
      </c>
    </row>
    <row r="66" spans="1:7" ht="28.5" customHeight="1">
      <c r="A66" s="87"/>
      <c r="B66" s="217"/>
      <c r="C66" s="205" t="s">
        <v>189</v>
      </c>
      <c r="D66" s="52" t="s">
        <v>61</v>
      </c>
      <c r="E66" s="80">
        <v>187281</v>
      </c>
      <c r="F66" s="80">
        <v>81468</v>
      </c>
      <c r="G66" s="299">
        <f t="shared" si="0"/>
        <v>43.50040847710125</v>
      </c>
    </row>
    <row r="67" spans="1:7" ht="29.25" customHeight="1">
      <c r="A67" s="87"/>
      <c r="B67" s="217"/>
      <c r="C67" s="205" t="s">
        <v>154</v>
      </c>
      <c r="D67" s="52" t="s">
        <v>186</v>
      </c>
      <c r="E67" s="80">
        <v>4013</v>
      </c>
      <c r="F67" s="80">
        <v>5024.87</v>
      </c>
      <c r="G67" s="299">
        <f aca="true" t="shared" si="1" ref="G67:G72">F67/E67*100</f>
        <v>125.21480189384499</v>
      </c>
    </row>
    <row r="68" spans="1:7" ht="18" customHeight="1">
      <c r="A68" s="86">
        <v>13</v>
      </c>
      <c r="B68" s="202" t="s">
        <v>187</v>
      </c>
      <c r="C68" s="200"/>
      <c r="D68" s="85" t="s">
        <v>188</v>
      </c>
      <c r="E68" s="84">
        <f>SUM(E69:E69)</f>
        <v>86465</v>
      </c>
      <c r="F68" s="84">
        <f>SUM(F69:F69)</f>
        <v>86465</v>
      </c>
      <c r="G68" s="298">
        <f t="shared" si="1"/>
        <v>100</v>
      </c>
    </row>
    <row r="69" spans="1:7" ht="28.5" customHeight="1">
      <c r="A69" s="52"/>
      <c r="B69" s="200"/>
      <c r="C69" s="200" t="s">
        <v>189</v>
      </c>
      <c r="D69" s="52" t="s">
        <v>61</v>
      </c>
      <c r="E69" s="80">
        <v>86465</v>
      </c>
      <c r="F69" s="80">
        <v>86465</v>
      </c>
      <c r="G69" s="299">
        <f t="shared" si="1"/>
        <v>100</v>
      </c>
    </row>
    <row r="70" spans="1:7" ht="17.25" customHeight="1">
      <c r="A70" s="86">
        <v>14</v>
      </c>
      <c r="B70" s="202" t="s">
        <v>306</v>
      </c>
      <c r="C70" s="202"/>
      <c r="D70" s="364" t="s">
        <v>307</v>
      </c>
      <c r="E70" s="84">
        <f>SUM(E71)</f>
        <v>6280</v>
      </c>
      <c r="F70" s="84">
        <f>SUM(F71)</f>
        <v>6280</v>
      </c>
      <c r="G70" s="298">
        <f t="shared" si="1"/>
        <v>100</v>
      </c>
    </row>
    <row r="71" spans="1:7" ht="18.75" customHeight="1">
      <c r="A71" s="52"/>
      <c r="B71" s="200"/>
      <c r="C71" s="200" t="s">
        <v>246</v>
      </c>
      <c r="D71" s="79" t="s">
        <v>247</v>
      </c>
      <c r="E71" s="80">
        <v>6280</v>
      </c>
      <c r="F71" s="80">
        <v>6280</v>
      </c>
      <c r="G71" s="299">
        <f t="shared" si="1"/>
        <v>100</v>
      </c>
    </row>
    <row r="72" spans="1:7" ht="14.25" customHeight="1">
      <c r="A72" s="550" t="s">
        <v>297</v>
      </c>
      <c r="B72" s="551"/>
      <c r="C72" s="551"/>
      <c r="D72" s="552"/>
      <c r="E72" s="81">
        <f>SUM(E3+E9+E11+E14+E20+E22+E28+E30+E49+E53+E59+E61+E68+E70)</f>
        <v>13775362</v>
      </c>
      <c r="F72" s="81">
        <f>SUM(F3+F9+F11+F14+F20+F22+F28+F30+F49+F53+F59+F61+F68+F70)</f>
        <v>8018075.7700000005</v>
      </c>
      <c r="G72" s="298">
        <f t="shared" si="1"/>
        <v>58.205916984250585</v>
      </c>
    </row>
    <row r="73" ht="0.75" customHeight="1" hidden="1">
      <c r="G73" s="295"/>
    </row>
    <row r="74" ht="15.75" hidden="1"/>
    <row r="75" ht="1.5" customHeight="1">
      <c r="G75" s="81"/>
    </row>
    <row r="76" ht="0.75" customHeight="1" hidden="1"/>
    <row r="77" ht="15.75" hidden="1"/>
    <row r="78" ht="24.75" customHeight="1" hidden="1"/>
    <row r="79" ht="15.75" hidden="1"/>
    <row r="80" ht="15.75" hidden="1"/>
    <row r="81" ht="74.25" customHeight="1" hidden="1"/>
    <row r="82" spans="6:7" ht="7.5" customHeight="1" hidden="1">
      <c r="F82" s="549"/>
      <c r="G82" s="549"/>
    </row>
    <row r="83" spans="6:7" ht="18.75" customHeight="1" hidden="1">
      <c r="F83" s="549"/>
      <c r="G83" s="549"/>
    </row>
    <row r="84" spans="6:7" ht="22.5" customHeight="1" hidden="1">
      <c r="F84" s="549"/>
      <c r="G84" s="549"/>
    </row>
    <row r="85" spans="6:7" ht="31.5" customHeight="1" hidden="1">
      <c r="F85" s="549" t="s">
        <v>87</v>
      </c>
      <c r="G85" s="549"/>
    </row>
    <row r="86" spans="1:6" ht="17.25" customHeight="1">
      <c r="A86" s="538" t="s">
        <v>298</v>
      </c>
      <c r="B86" s="538"/>
      <c r="C86" s="538"/>
      <c r="D86" s="538"/>
      <c r="E86" s="538"/>
      <c r="F86" s="538"/>
    </row>
    <row r="87" spans="1:6" ht="25.5" customHeight="1">
      <c r="A87" s="538" t="s">
        <v>79</v>
      </c>
      <c r="B87" s="538"/>
      <c r="C87" s="538"/>
      <c r="D87" s="538"/>
      <c r="E87" s="538"/>
      <c r="F87" s="538"/>
    </row>
    <row r="88" spans="1:7" ht="26.25" customHeight="1">
      <c r="A88" s="153"/>
      <c r="B88" s="153"/>
      <c r="C88" s="153"/>
      <c r="D88" s="153"/>
      <c r="E88" s="153"/>
      <c r="F88" s="153"/>
      <c r="G88" s="153"/>
    </row>
    <row r="89" spans="1:7" ht="15.75" hidden="1">
      <c r="A89" s="546" t="s">
        <v>0</v>
      </c>
      <c r="B89" s="548" t="s">
        <v>80</v>
      </c>
      <c r="C89" s="539"/>
      <c r="D89" s="541" t="s">
        <v>39</v>
      </c>
      <c r="E89" s="543" t="s">
        <v>322</v>
      </c>
      <c r="F89" s="545" t="s">
        <v>11</v>
      </c>
      <c r="G89" s="545"/>
    </row>
    <row r="90" spans="1:7" ht="36" customHeight="1">
      <c r="A90" s="547"/>
      <c r="B90" s="547"/>
      <c r="C90" s="540"/>
      <c r="D90" s="542"/>
      <c r="E90" s="544"/>
      <c r="F90" s="44" t="s">
        <v>323</v>
      </c>
      <c r="G90" s="44" t="s">
        <v>180</v>
      </c>
    </row>
    <row r="91" spans="1:7" ht="15.75">
      <c r="A91" s="4">
        <v>1</v>
      </c>
      <c r="B91" s="205" t="s">
        <v>63</v>
      </c>
      <c r="C91" s="4"/>
      <c r="D91" s="52" t="s">
        <v>81</v>
      </c>
      <c r="E91" s="95">
        <f>SUM(E3)</f>
        <v>422351</v>
      </c>
      <c r="F91" s="95">
        <f>SUM(F3)</f>
        <v>362367.33999999997</v>
      </c>
      <c r="G91" s="294">
        <f>F91/E91*100</f>
        <v>85.79767539321558</v>
      </c>
    </row>
    <row r="92" spans="1:7" ht="15.75">
      <c r="A92" s="4">
        <v>2</v>
      </c>
      <c r="B92" s="205" t="s">
        <v>64</v>
      </c>
      <c r="C92" s="4"/>
      <c r="D92" s="52" t="s">
        <v>41</v>
      </c>
      <c r="E92" s="95">
        <f>SUM(E9)</f>
        <v>700</v>
      </c>
      <c r="F92" s="95">
        <f>SUM(F9)</f>
        <v>787.84</v>
      </c>
      <c r="G92" s="294">
        <f aca="true" t="shared" si="2" ref="G92:G105">F92/E92*100</f>
        <v>112.54857142857145</v>
      </c>
    </row>
    <row r="93" spans="1:7" ht="15.75">
      <c r="A93" s="4">
        <v>4</v>
      </c>
      <c r="B93" s="205" t="s">
        <v>248</v>
      </c>
      <c r="C93" s="4"/>
      <c r="D93" s="96" t="s">
        <v>249</v>
      </c>
      <c r="E93" s="95">
        <f>SUM(E11)</f>
        <v>149500</v>
      </c>
      <c r="F93" s="95">
        <f>SUM(F11)</f>
        <v>149688.8</v>
      </c>
      <c r="G93" s="294">
        <f t="shared" si="2"/>
        <v>100.12628762541804</v>
      </c>
    </row>
    <row r="94" spans="1:7" ht="15.75">
      <c r="A94" s="4">
        <v>5</v>
      </c>
      <c r="B94" s="205">
        <v>700</v>
      </c>
      <c r="C94" s="4"/>
      <c r="D94" s="52" t="s">
        <v>82</v>
      </c>
      <c r="E94" s="95">
        <f>SUM(E14)</f>
        <v>164500</v>
      </c>
      <c r="F94" s="95">
        <f>SUM(F14)</f>
        <v>30634.440000000002</v>
      </c>
      <c r="G94" s="294">
        <f t="shared" si="2"/>
        <v>18.622759878419455</v>
      </c>
    </row>
    <row r="95" spans="1:7" ht="15.75">
      <c r="A95" s="4">
        <v>6</v>
      </c>
      <c r="B95" s="205" t="s">
        <v>302</v>
      </c>
      <c r="C95" s="4"/>
      <c r="D95" s="79" t="s">
        <v>303</v>
      </c>
      <c r="E95" s="95">
        <f>SUM(E20)</f>
        <v>20000</v>
      </c>
      <c r="F95" s="95">
        <f>SUM(F20)</f>
        <v>20000</v>
      </c>
      <c r="G95" s="534">
        <f>SUM(G20)</f>
        <v>100</v>
      </c>
    </row>
    <row r="96" spans="1:7" ht="15.75" customHeight="1">
      <c r="A96" s="4">
        <v>7</v>
      </c>
      <c r="B96" s="205">
        <v>750</v>
      </c>
      <c r="C96" s="4"/>
      <c r="D96" s="52" t="s">
        <v>83</v>
      </c>
      <c r="E96" s="95">
        <f>SUM(E22)</f>
        <v>66275</v>
      </c>
      <c r="F96" s="95">
        <f>SUM(F22)</f>
        <v>40697.45</v>
      </c>
      <c r="G96" s="294">
        <f t="shared" si="2"/>
        <v>61.40694077706526</v>
      </c>
    </row>
    <row r="97" spans="1:7" ht="26.25">
      <c r="A97" s="4">
        <v>8</v>
      </c>
      <c r="B97" s="205">
        <v>751</v>
      </c>
      <c r="C97" s="4"/>
      <c r="D97" s="55" t="s">
        <v>84</v>
      </c>
      <c r="E97" s="95">
        <f>SUM(E28)</f>
        <v>15172</v>
      </c>
      <c r="F97" s="95">
        <f>SUM(F29)</f>
        <v>14738</v>
      </c>
      <c r="G97" s="294">
        <f t="shared" si="2"/>
        <v>97.1394674400211</v>
      </c>
    </row>
    <row r="98" spans="1:7" ht="39.75" customHeight="1">
      <c r="A98" s="4">
        <v>9</v>
      </c>
      <c r="B98" s="205">
        <v>756</v>
      </c>
      <c r="C98" s="4"/>
      <c r="D98" s="55" t="s">
        <v>85</v>
      </c>
      <c r="E98" s="95">
        <f>SUM(E30)</f>
        <v>2820336</v>
      </c>
      <c r="F98" s="95">
        <f>SUM(F30)</f>
        <v>1295215.0200000003</v>
      </c>
      <c r="G98" s="294">
        <f t="shared" si="2"/>
        <v>45.924138826012225</v>
      </c>
    </row>
    <row r="99" spans="1:7" ht="17.25" customHeight="1">
      <c r="A99" s="4">
        <v>10</v>
      </c>
      <c r="B99" s="205">
        <v>758</v>
      </c>
      <c r="C99" s="4"/>
      <c r="D99" s="52" t="s">
        <v>57</v>
      </c>
      <c r="E99" s="95">
        <f>SUM(E49)</f>
        <v>5459053</v>
      </c>
      <c r="F99" s="95">
        <f>SUM(F49)</f>
        <v>3155658</v>
      </c>
      <c r="G99" s="294">
        <f t="shared" si="2"/>
        <v>57.80596011799116</v>
      </c>
    </row>
    <row r="100" spans="1:7" ht="17.25" customHeight="1">
      <c r="A100" s="4">
        <v>11</v>
      </c>
      <c r="B100" s="205">
        <v>801</v>
      </c>
      <c r="C100" s="4"/>
      <c r="D100" s="52" t="s">
        <v>86</v>
      </c>
      <c r="E100" s="95">
        <f>SUM(E53)</f>
        <v>2141881</v>
      </c>
      <c r="F100" s="95">
        <f>SUM(F53)</f>
        <v>1706409.96</v>
      </c>
      <c r="G100" s="294">
        <f t="shared" si="2"/>
        <v>79.66875657424478</v>
      </c>
    </row>
    <row r="101" spans="1:7" ht="15.75" customHeight="1">
      <c r="A101" s="4">
        <v>12</v>
      </c>
      <c r="B101" s="205" t="s">
        <v>138</v>
      </c>
      <c r="C101" s="4"/>
      <c r="D101" s="52" t="s">
        <v>100</v>
      </c>
      <c r="E101" s="95">
        <f>SUM(E59)</f>
        <v>1400</v>
      </c>
      <c r="F101" s="95">
        <f>SUM(F59)</f>
        <v>795.6</v>
      </c>
      <c r="G101" s="294">
        <f t="shared" si="2"/>
        <v>56.82857142857143</v>
      </c>
    </row>
    <row r="102" spans="1:7" ht="13.5" customHeight="1">
      <c r="A102" s="4">
        <v>13</v>
      </c>
      <c r="B102" s="205">
        <v>852</v>
      </c>
      <c r="C102" s="4"/>
      <c r="D102" s="52" t="s">
        <v>56</v>
      </c>
      <c r="E102" s="95">
        <f>SUM(E61)</f>
        <v>2421449</v>
      </c>
      <c r="F102" s="95">
        <f>SUM(F61)</f>
        <v>1148338.32</v>
      </c>
      <c r="G102" s="294">
        <f t="shared" si="2"/>
        <v>47.42360132300949</v>
      </c>
    </row>
    <row r="103" spans="1:7" ht="14.25" customHeight="1">
      <c r="A103" s="4">
        <v>14</v>
      </c>
      <c r="B103" s="205" t="s">
        <v>187</v>
      </c>
      <c r="C103" s="4"/>
      <c r="D103" s="98" t="s">
        <v>188</v>
      </c>
      <c r="E103" s="95">
        <f>SUM(E68)</f>
        <v>86465</v>
      </c>
      <c r="F103" s="95">
        <f>SUM(F68)</f>
        <v>86465</v>
      </c>
      <c r="G103" s="294">
        <f t="shared" si="2"/>
        <v>100</v>
      </c>
    </row>
    <row r="104" spans="1:7" ht="14.25" customHeight="1">
      <c r="A104" s="4">
        <v>15</v>
      </c>
      <c r="B104" s="365" t="s">
        <v>306</v>
      </c>
      <c r="C104" s="365"/>
      <c r="D104" s="79" t="s">
        <v>307</v>
      </c>
      <c r="E104" s="95">
        <f>SUM(E70)</f>
        <v>6280</v>
      </c>
      <c r="F104" s="95">
        <f>SUM(F71)</f>
        <v>6280</v>
      </c>
      <c r="G104" s="294">
        <f t="shared" si="2"/>
        <v>100</v>
      </c>
    </row>
    <row r="105" spans="1:7" ht="18.75" customHeight="1">
      <c r="A105" s="4"/>
      <c r="B105" s="4"/>
      <c r="C105" s="4"/>
      <c r="D105" s="47" t="s">
        <v>299</v>
      </c>
      <c r="E105" s="97">
        <f>SUM(E72)</f>
        <v>13775362</v>
      </c>
      <c r="F105" s="97">
        <f>SUM(F72)</f>
        <v>8018075.7700000005</v>
      </c>
      <c r="G105" s="308">
        <f t="shared" si="2"/>
        <v>58.205916984250585</v>
      </c>
    </row>
    <row r="106" spans="6:7" ht="15.75">
      <c r="F106" s="165"/>
      <c r="G106" s="166"/>
    </row>
    <row r="107" ht="15.75">
      <c r="F107" s="165"/>
    </row>
    <row r="108" ht="15.75">
      <c r="F108" s="30"/>
    </row>
  </sheetData>
  <sheetProtection/>
  <mergeCells count="13">
    <mergeCell ref="F84:G84"/>
    <mergeCell ref="F85:G85"/>
    <mergeCell ref="A86:F86"/>
    <mergeCell ref="A72:D72"/>
    <mergeCell ref="F82:G82"/>
    <mergeCell ref="F83:G83"/>
    <mergeCell ref="A87:F87"/>
    <mergeCell ref="C89:C90"/>
    <mergeCell ref="D89:D90"/>
    <mergeCell ref="E89:E90"/>
    <mergeCell ref="F89:G89"/>
    <mergeCell ref="A89:A90"/>
    <mergeCell ref="B89:B90"/>
  </mergeCells>
  <printOptions/>
  <pageMargins left="0.984251968503937" right="0.35433070866141736" top="0.9448818897637796" bottom="0.4724409448818898" header="0.3937007874015748" footer="0.31496062992125984"/>
  <pageSetup horizontalDpi="300" verticalDpi="300" orientation="landscape" paperSize="9" scale="83" r:id="rId1"/>
  <headerFooter alignWithMargins="0">
    <oddHeader>&amp;LDochody budżetu Gminy Łaczna za I półrocze 2009 roku.&amp;RZałącznik Nr 1do Zarządzenia Nr 27 /2009 Wójta Gminy z dnia 30 lipca 2009 r</oddHeader>
  </headerFooter>
  <rowBreaks count="4" manualBreakCount="4">
    <brk id="27" max="6" man="1"/>
    <brk id="52" max="6" man="1"/>
    <brk id="72" max="6" man="1"/>
    <brk id="7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3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4.375" style="27" customWidth="1"/>
    <col min="2" max="2" width="10.75390625" style="27" customWidth="1"/>
    <col min="3" max="3" width="11.375" style="27" customWidth="1"/>
    <col min="4" max="4" width="11.75390625" style="27" customWidth="1"/>
    <col min="5" max="6" width="9.625" style="27" customWidth="1"/>
    <col min="7" max="7" width="10.00390625" style="27" customWidth="1"/>
    <col min="8" max="8" width="9.625" style="27" customWidth="1"/>
    <col min="9" max="9" width="11.75390625" style="27" customWidth="1"/>
    <col min="10" max="10" width="14.75390625" style="27" customWidth="1"/>
    <col min="11" max="16384" width="9.125" style="27" customWidth="1"/>
  </cols>
  <sheetData>
    <row r="4" spans="2:10" ht="12.75">
      <c r="B4" s="46" t="s">
        <v>380</v>
      </c>
      <c r="D4" s="168"/>
      <c r="E4" s="168"/>
      <c r="F4" s="168"/>
      <c r="G4" s="168"/>
      <c r="H4" s="168"/>
      <c r="I4" s="168"/>
      <c r="J4" s="168"/>
    </row>
    <row r="5" spans="4:10" ht="12.75">
      <c r="D5" s="168"/>
      <c r="E5" s="168"/>
      <c r="F5" s="168"/>
      <c r="G5" s="168"/>
      <c r="H5" s="168"/>
      <c r="I5" s="168"/>
      <c r="J5" s="168"/>
    </row>
    <row r="6" spans="1:10" ht="15.75">
      <c r="A6" s="646"/>
      <c r="B6" s="646"/>
      <c r="C6" s="646"/>
      <c r="D6" s="646"/>
      <c r="E6" s="646"/>
      <c r="F6" s="646"/>
      <c r="G6" s="646"/>
      <c r="H6" s="646"/>
      <c r="I6" s="646"/>
      <c r="J6" s="646"/>
    </row>
    <row r="9" spans="1:10" ht="54" customHeight="1">
      <c r="A9" s="628" t="s">
        <v>25</v>
      </c>
      <c r="B9" s="628" t="s">
        <v>224</v>
      </c>
      <c r="C9" s="628" t="s">
        <v>225</v>
      </c>
      <c r="D9" s="628" t="s">
        <v>35</v>
      </c>
      <c r="E9" s="628" t="s">
        <v>180</v>
      </c>
      <c r="F9" s="70" t="s">
        <v>227</v>
      </c>
      <c r="G9" s="70" t="s">
        <v>35</v>
      </c>
      <c r="H9" s="70" t="s">
        <v>180</v>
      </c>
      <c r="I9" s="70" t="s">
        <v>271</v>
      </c>
      <c r="J9" s="628" t="s">
        <v>226</v>
      </c>
    </row>
    <row r="10" spans="1:10" ht="12.75">
      <c r="A10" s="630"/>
      <c r="B10" s="630"/>
      <c r="C10" s="630"/>
      <c r="D10" s="630"/>
      <c r="E10" s="630"/>
      <c r="F10" s="140"/>
      <c r="G10" s="140"/>
      <c r="H10" s="140"/>
      <c r="I10" s="140"/>
      <c r="J10" s="630"/>
    </row>
    <row r="11" spans="1:10" s="10" customFormat="1" ht="11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10" ht="114.75" customHeight="1">
      <c r="A12" s="11" t="s">
        <v>19</v>
      </c>
      <c r="B12" s="169">
        <v>20749</v>
      </c>
      <c r="C12" s="169">
        <v>7000</v>
      </c>
      <c r="D12" s="169">
        <v>3289</v>
      </c>
      <c r="E12" s="311">
        <f>SUM(D12/C12*100)</f>
        <v>46.98571428571429</v>
      </c>
      <c r="F12" s="169">
        <v>0</v>
      </c>
      <c r="G12" s="169">
        <v>0</v>
      </c>
      <c r="H12" s="264">
        <v>0</v>
      </c>
      <c r="I12" s="169">
        <v>0</v>
      </c>
      <c r="J12" s="169">
        <v>24038</v>
      </c>
    </row>
    <row r="13" spans="1:10" ht="23.25" customHeight="1">
      <c r="A13" s="43" t="s">
        <v>228</v>
      </c>
      <c r="B13" s="161">
        <f>SUM(B12)</f>
        <v>20749</v>
      </c>
      <c r="C13" s="161">
        <f>SUM(C12)</f>
        <v>7000</v>
      </c>
      <c r="D13" s="161">
        <f>SUM(D12)</f>
        <v>3289</v>
      </c>
      <c r="E13" s="312">
        <f>SUM(D13/C13*100)</f>
        <v>46.98571428571429</v>
      </c>
      <c r="F13" s="161">
        <f>SUM(F12)</f>
        <v>0</v>
      </c>
      <c r="G13" s="161">
        <f>SUM(G12)</f>
        <v>0</v>
      </c>
      <c r="H13" s="265">
        <v>0.0001</v>
      </c>
      <c r="I13" s="161">
        <f>SUM(I12)</f>
        <v>0</v>
      </c>
      <c r="J13" s="161">
        <f>SUM(J12)</f>
        <v>24038</v>
      </c>
    </row>
    <row r="14" s="19" customFormat="1" ht="12.75"/>
    <row r="15" s="19" customFormat="1" ht="12.75"/>
    <row r="16" s="19" customFormat="1" ht="12.75"/>
    <row r="17" s="19" customFormat="1" ht="12.75"/>
    <row r="18" s="19" customFormat="1" ht="12.75"/>
    <row r="19" s="19" customFormat="1" ht="12.75"/>
    <row r="20" s="19" customFormat="1" ht="12.75"/>
    <row r="21" s="19" customFormat="1" ht="12.75"/>
    <row r="22" s="19" customFormat="1" ht="12.75"/>
    <row r="23" s="19" customFormat="1" ht="12.75"/>
    <row r="24" s="19" customFormat="1" ht="12.75"/>
    <row r="25" s="19" customFormat="1" ht="12.75"/>
    <row r="26" s="19" customFormat="1" ht="12.75"/>
  </sheetData>
  <sheetProtection/>
  <mergeCells count="7">
    <mergeCell ref="A6:J6"/>
    <mergeCell ref="A9:A10"/>
    <mergeCell ref="B9:B10"/>
    <mergeCell ref="C9:C10"/>
    <mergeCell ref="D9:D10"/>
    <mergeCell ref="E9:E10"/>
    <mergeCell ref="J9:J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  <headerFooter alignWithMargins="0">
    <oddHeader xml:space="preserve">&amp;RZałącznik Nr 12 do Zarządzenia Nr 27/2009 Wójta Gminy z dnia 30 lipca 2009r.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27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4.125" style="1" customWidth="1"/>
    <col min="2" max="2" width="28.375" style="1" customWidth="1"/>
    <col min="3" max="3" width="6.875" style="1" customWidth="1"/>
    <col min="4" max="4" width="8.25390625" style="1" customWidth="1"/>
    <col min="5" max="5" width="10.25390625" style="1" customWidth="1"/>
    <col min="6" max="6" width="10.375" style="1" customWidth="1"/>
    <col min="7" max="7" width="10.125" style="1" customWidth="1"/>
    <col min="8" max="9" width="10.25390625" style="1" customWidth="1"/>
    <col min="10" max="10" width="10.125" style="1" customWidth="1"/>
    <col min="11" max="11" width="10.375" style="1" customWidth="1"/>
    <col min="12" max="12" width="12.125" style="1" customWidth="1"/>
    <col min="13" max="16384" width="9.125" style="1" customWidth="1"/>
  </cols>
  <sheetData>
    <row r="1" s="31" customFormat="1" ht="12"/>
    <row r="2" s="31" customFormat="1" ht="12"/>
    <row r="3" s="31" customFormat="1" ht="12"/>
    <row r="4" s="31" customFormat="1" ht="12"/>
    <row r="6" spans="1:12" ht="15.75" customHeight="1">
      <c r="A6" s="648" t="s">
        <v>373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</row>
    <row r="7" spans="3:6" ht="15.75">
      <c r="C7" s="60" t="s">
        <v>374</v>
      </c>
      <c r="D7" s="60"/>
      <c r="E7" s="60"/>
      <c r="F7" s="60"/>
    </row>
    <row r="8" spans="3:12" ht="15.75">
      <c r="C8" s="60"/>
      <c r="D8" s="60"/>
      <c r="E8" s="60"/>
      <c r="F8" s="60"/>
      <c r="I8" s="153"/>
      <c r="L8" s="2"/>
    </row>
    <row r="9" spans="1:12" s="17" customFormat="1" ht="23.25" customHeight="1">
      <c r="A9" s="627" t="s">
        <v>0</v>
      </c>
      <c r="B9" s="627" t="s">
        <v>359</v>
      </c>
      <c r="C9" s="627" t="s">
        <v>257</v>
      </c>
      <c r="D9" s="70"/>
      <c r="E9" s="628" t="s">
        <v>377</v>
      </c>
      <c r="F9" s="195"/>
      <c r="G9" s="196"/>
      <c r="H9" s="196" t="s">
        <v>13</v>
      </c>
      <c r="I9" s="196"/>
      <c r="J9" s="627" t="s">
        <v>9</v>
      </c>
      <c r="K9" s="627"/>
      <c r="L9" s="628" t="s">
        <v>378</v>
      </c>
    </row>
    <row r="10" spans="1:12" s="15" customFormat="1" ht="39.75" customHeight="1">
      <c r="A10" s="627"/>
      <c r="B10" s="627"/>
      <c r="C10" s="627"/>
      <c r="D10" s="483" t="s">
        <v>8</v>
      </c>
      <c r="E10" s="630"/>
      <c r="F10" s="69" t="s">
        <v>250</v>
      </c>
      <c r="G10" s="140" t="s">
        <v>220</v>
      </c>
      <c r="H10" s="140" t="s">
        <v>379</v>
      </c>
      <c r="I10" s="140" t="s">
        <v>220</v>
      </c>
      <c r="J10" s="69" t="s">
        <v>251</v>
      </c>
      <c r="K10" s="69" t="s">
        <v>220</v>
      </c>
      <c r="L10" s="630"/>
    </row>
    <row r="11" spans="1:12" s="10" customFormat="1" ht="11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</row>
    <row r="12" spans="1:12" ht="21" customHeight="1">
      <c r="A12" s="18"/>
      <c r="B12" s="18" t="s">
        <v>375</v>
      </c>
      <c r="C12" s="18">
        <v>400</v>
      </c>
      <c r="D12" s="18">
        <v>40001</v>
      </c>
      <c r="E12" s="35">
        <v>31011.22</v>
      </c>
      <c r="F12" s="35">
        <v>228600</v>
      </c>
      <c r="G12" s="35">
        <v>125740.27</v>
      </c>
      <c r="H12" s="35">
        <v>0</v>
      </c>
      <c r="I12" s="35">
        <v>0</v>
      </c>
      <c r="J12" s="35">
        <v>259600</v>
      </c>
      <c r="K12" s="35">
        <v>105956.71</v>
      </c>
      <c r="L12" s="35">
        <v>50794.78</v>
      </c>
    </row>
    <row r="13" spans="1:12" ht="21.75" customHeight="1">
      <c r="A13" s="18"/>
      <c r="B13" s="18" t="s">
        <v>90</v>
      </c>
      <c r="C13" s="233">
        <v>400</v>
      </c>
      <c r="D13" s="233">
        <v>40002</v>
      </c>
      <c r="E13" s="234">
        <v>25793.71</v>
      </c>
      <c r="F13" s="234">
        <v>421736.35</v>
      </c>
      <c r="G13" s="235">
        <v>215108.73</v>
      </c>
      <c r="H13" s="234">
        <v>74766.35</v>
      </c>
      <c r="I13" s="234">
        <v>40702.11</v>
      </c>
      <c r="J13" s="234">
        <v>447436.35</v>
      </c>
      <c r="K13" s="234">
        <v>229111.82</v>
      </c>
      <c r="L13" s="234">
        <v>11790.62</v>
      </c>
    </row>
    <row r="14" spans="1:12" ht="24" customHeight="1">
      <c r="A14" s="18"/>
      <c r="B14" s="18" t="s">
        <v>105</v>
      </c>
      <c r="C14" s="18">
        <v>900</v>
      </c>
      <c r="D14" s="18">
        <v>90001</v>
      </c>
      <c r="E14" s="35">
        <v>-3281.65</v>
      </c>
      <c r="F14" s="35">
        <v>86027.66</v>
      </c>
      <c r="G14" s="35">
        <v>44883.08</v>
      </c>
      <c r="H14" s="35">
        <v>60747.66</v>
      </c>
      <c r="I14" s="35">
        <v>36088.1</v>
      </c>
      <c r="J14" s="35">
        <v>82727.66</v>
      </c>
      <c r="K14" s="35">
        <v>36475.47</v>
      </c>
      <c r="L14" s="35">
        <v>5125.96</v>
      </c>
    </row>
    <row r="15" spans="1:12" ht="24" customHeight="1">
      <c r="A15" s="18"/>
      <c r="B15" s="55" t="s">
        <v>376</v>
      </c>
      <c r="C15" s="18">
        <v>900</v>
      </c>
      <c r="D15" s="18">
        <v>90017</v>
      </c>
      <c r="E15" s="35">
        <v>-53365.67</v>
      </c>
      <c r="F15" s="35">
        <v>170100</v>
      </c>
      <c r="G15" s="35">
        <v>77200.49</v>
      </c>
      <c r="H15" s="35">
        <v>0</v>
      </c>
      <c r="I15" s="35">
        <v>0</v>
      </c>
      <c r="J15" s="35">
        <v>116650</v>
      </c>
      <c r="K15" s="35">
        <v>58081.64</v>
      </c>
      <c r="L15" s="35">
        <v>-34246.82</v>
      </c>
    </row>
    <row r="16" spans="1:12" ht="27" customHeight="1">
      <c r="A16" s="74"/>
      <c r="B16" s="44" t="s">
        <v>228</v>
      </c>
      <c r="C16" s="74"/>
      <c r="D16" s="74"/>
      <c r="E16" s="533">
        <f>SUM(E12:E15)</f>
        <v>157.61000000000058</v>
      </c>
      <c r="F16" s="161">
        <f>SUM(F12:F15)</f>
        <v>906464.01</v>
      </c>
      <c r="G16" s="161">
        <f aca="true" t="shared" si="0" ref="G16:L16">SUM(G12:G15)</f>
        <v>462932.57</v>
      </c>
      <c r="H16" s="161">
        <f t="shared" si="0"/>
        <v>135514.01</v>
      </c>
      <c r="I16" s="161">
        <f t="shared" si="0"/>
        <v>76790.20999999999</v>
      </c>
      <c r="J16" s="161">
        <f t="shared" si="0"/>
        <v>906414.01</v>
      </c>
      <c r="K16" s="161">
        <f t="shared" si="0"/>
        <v>429625.64</v>
      </c>
      <c r="L16" s="161">
        <f t="shared" si="0"/>
        <v>33464.54</v>
      </c>
    </row>
    <row r="17" spans="1:12" ht="10.5" customHeight="1">
      <c r="A17" s="19"/>
      <c r="B17" s="170"/>
      <c r="C17" s="480"/>
      <c r="D17" s="480"/>
      <c r="E17" s="171"/>
      <c r="F17" s="171"/>
      <c r="G17" s="171"/>
      <c r="H17" s="171"/>
      <c r="I17" s="171"/>
      <c r="J17" s="171"/>
      <c r="K17" s="171"/>
      <c r="L17" s="171"/>
    </row>
    <row r="18" spans="1:12" ht="15.75">
      <c r="A18" s="19"/>
      <c r="B18" s="19"/>
      <c r="C18" s="480"/>
      <c r="D18" s="480"/>
      <c r="E18" s="171"/>
      <c r="F18" s="171"/>
      <c r="G18" s="171"/>
      <c r="H18" s="537"/>
      <c r="I18" s="171"/>
      <c r="J18" s="171"/>
      <c r="K18" s="171"/>
      <c r="L18" s="171"/>
    </row>
    <row r="19" spans="1:12" ht="15.75">
      <c r="A19" s="19"/>
      <c r="B19" s="19"/>
      <c r="C19" s="480"/>
      <c r="D19" s="480"/>
      <c r="E19" s="171"/>
      <c r="F19" s="171"/>
      <c r="G19" s="171"/>
      <c r="H19" s="171"/>
      <c r="I19" s="171"/>
      <c r="J19" s="171"/>
      <c r="K19" s="171"/>
      <c r="L19" s="171"/>
    </row>
    <row r="20" spans="1:12" ht="15.75">
      <c r="A20" s="19"/>
      <c r="B20" s="170"/>
      <c r="C20" s="480"/>
      <c r="D20" s="480"/>
      <c r="E20" s="171"/>
      <c r="F20" s="171"/>
      <c r="G20" s="171"/>
      <c r="H20" s="171"/>
      <c r="I20" s="171"/>
      <c r="J20" s="171"/>
      <c r="K20" s="171"/>
      <c r="L20" s="171"/>
    </row>
    <row r="21" spans="1:12" ht="15.75">
      <c r="A21" s="19"/>
      <c r="B21" s="19"/>
      <c r="C21" s="480"/>
      <c r="D21" s="480"/>
      <c r="E21" s="171"/>
      <c r="F21" s="171"/>
      <c r="G21" s="171"/>
      <c r="H21" s="171"/>
      <c r="I21" s="171"/>
      <c r="J21" s="171"/>
      <c r="K21" s="171"/>
      <c r="L21" s="171"/>
    </row>
    <row r="22" spans="1:14" ht="15.75">
      <c r="A22" s="647"/>
      <c r="B22" s="647"/>
      <c r="C22" s="481"/>
      <c r="D22" s="481"/>
      <c r="E22" s="227"/>
      <c r="F22" s="227"/>
      <c r="G22" s="482"/>
      <c r="H22" s="227"/>
      <c r="I22" s="227"/>
      <c r="J22" s="227"/>
      <c r="K22" s="227"/>
      <c r="L22" s="227"/>
      <c r="M22" s="532"/>
      <c r="N22" s="532"/>
    </row>
    <row r="23" spans="1:14" ht="15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532"/>
      <c r="N23" s="532"/>
    </row>
    <row r="24" spans="1:12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5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5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</sheetData>
  <sheetProtection/>
  <mergeCells count="8">
    <mergeCell ref="A22:B22"/>
    <mergeCell ref="A9:A10"/>
    <mergeCell ref="B9:B10"/>
    <mergeCell ref="A6:L6"/>
    <mergeCell ref="C9:C10"/>
    <mergeCell ref="L9:L10"/>
    <mergeCell ref="J9:K9"/>
    <mergeCell ref="E9:E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Header>&amp;RZałącznik Nr 7 do Zarządzenia Nr 27/2009  Wójta Gminy z dnia 30 lipca 2009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9.125" style="1" customWidth="1"/>
    <col min="4" max="4" width="44.625" style="1" customWidth="1"/>
    <col min="5" max="5" width="30.00390625" style="1" customWidth="1"/>
    <col min="6" max="6" width="13.875" style="1" customWidth="1"/>
    <col min="7" max="7" width="16.625" style="1" customWidth="1"/>
    <col min="8" max="16384" width="9.125" style="1" customWidth="1"/>
  </cols>
  <sheetData>
    <row r="1" s="31" customFormat="1" ht="12"/>
    <row r="2" s="31" customFormat="1" ht="1.5" customHeight="1"/>
    <row r="3" s="31" customFormat="1" ht="12" hidden="1"/>
    <row r="4" spans="1:9" s="31" customFormat="1" ht="15" hidden="1">
      <c r="A4" s="275"/>
      <c r="B4" s="329"/>
      <c r="C4" s="330"/>
      <c r="D4" s="330"/>
      <c r="E4" s="330"/>
      <c r="F4" s="330"/>
      <c r="G4" s="275"/>
      <c r="H4" s="275"/>
      <c r="I4" s="275"/>
    </row>
    <row r="5" spans="1:9" ht="15.75" hidden="1">
      <c r="A5" s="326"/>
      <c r="B5" s="326"/>
      <c r="C5" s="326"/>
      <c r="D5" s="326"/>
      <c r="E5" s="326"/>
      <c r="F5" s="326"/>
      <c r="G5" s="326"/>
      <c r="H5" s="30"/>
      <c r="I5" s="30"/>
    </row>
    <row r="6" spans="1:11" ht="15.75" customHeight="1">
      <c r="A6" s="649" t="s">
        <v>293</v>
      </c>
      <c r="B6" s="649"/>
      <c r="C6" s="649"/>
      <c r="D6" s="649"/>
      <c r="E6" s="649"/>
      <c r="F6" s="649"/>
      <c r="G6" s="649"/>
      <c r="H6" s="30"/>
      <c r="I6" s="30"/>
      <c r="J6" s="30"/>
      <c r="K6" s="30"/>
    </row>
    <row r="7" spans="1:7" s="30" customFormat="1" ht="15.75">
      <c r="A7" s="153"/>
      <c r="B7" s="153"/>
      <c r="C7" s="153"/>
      <c r="D7" s="153"/>
      <c r="E7" s="153"/>
      <c r="F7" s="153"/>
      <c r="G7" s="153"/>
    </row>
    <row r="8" spans="1:11" ht="33" customHeight="1">
      <c r="A8" s="352" t="s">
        <v>0</v>
      </c>
      <c r="B8" s="352" t="s">
        <v>7</v>
      </c>
      <c r="C8" s="352" t="s">
        <v>8</v>
      </c>
      <c r="D8" s="352" t="s">
        <v>280</v>
      </c>
      <c r="E8" s="352" t="s">
        <v>281</v>
      </c>
      <c r="F8" s="353" t="s">
        <v>229</v>
      </c>
      <c r="G8" s="354" t="s">
        <v>321</v>
      </c>
      <c r="H8" s="30"/>
      <c r="I8" s="30"/>
      <c r="J8" s="30"/>
      <c r="K8" s="30"/>
    </row>
    <row r="9" spans="1:11" s="17" customFormat="1" ht="0.75" customHeight="1">
      <c r="A9" s="345">
        <v>1</v>
      </c>
      <c r="B9" s="345">
        <v>2</v>
      </c>
      <c r="C9" s="345">
        <v>3</v>
      </c>
      <c r="D9" s="345">
        <v>4</v>
      </c>
      <c r="E9" s="345">
        <v>5</v>
      </c>
      <c r="F9" s="345">
        <v>6</v>
      </c>
      <c r="G9" s="650">
        <v>0</v>
      </c>
      <c r="H9" s="343"/>
      <c r="I9" s="343"/>
      <c r="J9" s="343"/>
      <c r="K9" s="343"/>
    </row>
    <row r="10" spans="1:11" s="15" customFormat="1" ht="59.25" customHeight="1">
      <c r="A10" s="355">
        <v>1</v>
      </c>
      <c r="B10" s="351">
        <v>600</v>
      </c>
      <c r="C10" s="351">
        <v>60014</v>
      </c>
      <c r="D10" s="349" t="s">
        <v>329</v>
      </c>
      <c r="E10" s="355" t="s">
        <v>282</v>
      </c>
      <c r="F10" s="357">
        <v>845000</v>
      </c>
      <c r="G10" s="650"/>
      <c r="H10" s="344"/>
      <c r="I10" s="344"/>
      <c r="J10" s="344"/>
      <c r="K10" s="344"/>
    </row>
    <row r="11" spans="1:11" ht="56.25" customHeight="1">
      <c r="A11" s="356">
        <v>2</v>
      </c>
      <c r="B11" s="346">
        <v>600</v>
      </c>
      <c r="C11" s="346">
        <v>60014</v>
      </c>
      <c r="D11" s="350" t="s">
        <v>294</v>
      </c>
      <c r="E11" s="348" t="s">
        <v>282</v>
      </c>
      <c r="F11" s="358">
        <v>80000</v>
      </c>
      <c r="G11" s="358">
        <v>0</v>
      </c>
      <c r="H11" s="30"/>
      <c r="I11" s="30"/>
      <c r="J11" s="30"/>
      <c r="K11" s="30"/>
    </row>
    <row r="12" spans="1:11" ht="48.75" customHeight="1">
      <c r="A12" s="356">
        <v>3</v>
      </c>
      <c r="B12" s="346">
        <v>801</v>
      </c>
      <c r="C12" s="96">
        <v>80113</v>
      </c>
      <c r="D12" s="350" t="s">
        <v>283</v>
      </c>
      <c r="E12" s="348" t="s">
        <v>284</v>
      </c>
      <c r="F12" s="358">
        <v>34087</v>
      </c>
      <c r="G12" s="358">
        <v>25237</v>
      </c>
      <c r="H12" s="30"/>
      <c r="I12" s="30"/>
      <c r="J12" s="30"/>
      <c r="K12" s="30"/>
    </row>
    <row r="13" spans="1:11" ht="55.5" customHeight="1">
      <c r="A13" s="356">
        <v>4</v>
      </c>
      <c r="B13" s="346">
        <v>851</v>
      </c>
      <c r="C13" s="96">
        <v>85154</v>
      </c>
      <c r="D13" s="350" t="s">
        <v>285</v>
      </c>
      <c r="E13" s="348" t="s">
        <v>286</v>
      </c>
      <c r="F13" s="358">
        <v>10000</v>
      </c>
      <c r="G13" s="359">
        <v>10000</v>
      </c>
      <c r="H13" s="30"/>
      <c r="I13" s="30"/>
      <c r="J13" s="30"/>
      <c r="K13" s="30"/>
    </row>
    <row r="14" spans="1:11" ht="45" customHeight="1">
      <c r="A14" s="356">
        <v>5</v>
      </c>
      <c r="B14" s="346">
        <v>926</v>
      </c>
      <c r="C14" s="96">
        <v>92605</v>
      </c>
      <c r="D14" s="350" t="s">
        <v>287</v>
      </c>
      <c r="E14" s="348" t="s">
        <v>286</v>
      </c>
      <c r="F14" s="358">
        <v>20000</v>
      </c>
      <c r="G14" s="359">
        <v>15000</v>
      </c>
      <c r="H14" s="30"/>
      <c r="I14" s="30"/>
      <c r="J14" s="30"/>
      <c r="K14" s="30"/>
    </row>
    <row r="15" spans="1:11" ht="24" customHeight="1">
      <c r="A15" s="347" t="s">
        <v>228</v>
      </c>
      <c r="B15" s="18"/>
      <c r="C15" s="18"/>
      <c r="D15" s="35"/>
      <c r="E15" s="18"/>
      <c r="F15" s="45">
        <f>SUM(F10:F14)</f>
        <v>989087</v>
      </c>
      <c r="G15" s="360">
        <f>SUM(G9:G14)</f>
        <v>50237</v>
      </c>
      <c r="H15" s="30"/>
      <c r="I15" s="30"/>
      <c r="J15" s="30"/>
      <c r="K15" s="30"/>
    </row>
    <row r="16" spans="1:11" ht="15.75">
      <c r="A16" s="19"/>
      <c r="B16" s="19"/>
      <c r="C16" s="19"/>
      <c r="D16" s="171"/>
      <c r="E16" s="19"/>
      <c r="F16" s="19"/>
      <c r="G16" s="19"/>
      <c r="H16" s="30"/>
      <c r="I16" s="30"/>
      <c r="J16" s="30"/>
      <c r="K16" s="30"/>
    </row>
    <row r="17" spans="1:11" ht="15.75">
      <c r="A17" s="19"/>
      <c r="B17" s="19"/>
      <c r="C17" s="19"/>
      <c r="D17" s="19"/>
      <c r="E17" s="19"/>
      <c r="F17" s="19"/>
      <c r="G17" s="19"/>
      <c r="H17" s="30"/>
      <c r="I17" s="30"/>
      <c r="J17" s="30"/>
      <c r="K17" s="30"/>
    </row>
    <row r="18" spans="1:11" ht="15.75">
      <c r="A18" s="651"/>
      <c r="B18" s="651"/>
      <c r="C18" s="19"/>
      <c r="D18" s="19"/>
      <c r="E18" s="19"/>
      <c r="F18" s="19"/>
      <c r="G18" s="19"/>
      <c r="H18" s="30"/>
      <c r="I18" s="30"/>
      <c r="J18" s="30"/>
      <c r="K18" s="30"/>
    </row>
    <row r="19" spans="1:11" ht="15.75">
      <c r="A19" s="19"/>
      <c r="B19" s="170"/>
      <c r="C19" s="19"/>
      <c r="D19" s="19"/>
      <c r="E19" s="19"/>
      <c r="F19" s="19"/>
      <c r="G19" s="19"/>
      <c r="H19" s="30"/>
      <c r="I19" s="30"/>
      <c r="J19" s="30"/>
      <c r="K19" s="30"/>
    </row>
    <row r="20" spans="1:11" ht="15.75">
      <c r="A20" s="19"/>
      <c r="B20" s="19"/>
      <c r="C20" s="19"/>
      <c r="D20" s="19"/>
      <c r="E20" s="19"/>
      <c r="F20" s="19"/>
      <c r="G20" s="19"/>
      <c r="H20" s="30"/>
      <c r="I20" s="30"/>
      <c r="J20" s="30"/>
      <c r="K20" s="30"/>
    </row>
    <row r="21" spans="1:11" ht="15.75">
      <c r="A21" s="19"/>
      <c r="B21" s="19"/>
      <c r="C21" s="19"/>
      <c r="D21" s="19"/>
      <c r="E21" s="19"/>
      <c r="F21" s="19"/>
      <c r="G21" s="19"/>
      <c r="H21" s="30"/>
      <c r="I21" s="30"/>
      <c r="J21" s="30"/>
      <c r="K21" s="30"/>
    </row>
    <row r="22" spans="1:11" ht="15.75">
      <c r="A22" s="651"/>
      <c r="B22" s="651"/>
      <c r="C22" s="19"/>
      <c r="D22" s="19"/>
      <c r="E22" s="19"/>
      <c r="F22" s="19"/>
      <c r="G22" s="19"/>
      <c r="H22" s="30"/>
      <c r="I22" s="30"/>
      <c r="J22" s="30"/>
      <c r="K22" s="30"/>
    </row>
    <row r="23" spans="1:11" ht="15.75">
      <c r="A23" s="19"/>
      <c r="B23" s="19"/>
      <c r="C23" s="19"/>
      <c r="D23" s="19"/>
      <c r="E23" s="19"/>
      <c r="F23" s="19"/>
      <c r="G23" s="19"/>
      <c r="H23" s="30"/>
      <c r="I23" s="30"/>
      <c r="J23" s="30"/>
      <c r="K23" s="30"/>
    </row>
    <row r="24" spans="1:11" ht="15.75">
      <c r="A24" s="19"/>
      <c r="B24" s="19"/>
      <c r="C24" s="19"/>
      <c r="D24" s="19"/>
      <c r="E24" s="19"/>
      <c r="F24" s="19"/>
      <c r="G24" s="19"/>
      <c r="H24" s="30"/>
      <c r="I24" s="30"/>
      <c r="J24" s="30"/>
      <c r="K24" s="30"/>
    </row>
    <row r="25" spans="1:11" ht="15.75">
      <c r="A25" s="19"/>
      <c r="B25" s="19"/>
      <c r="C25" s="19"/>
      <c r="D25" s="19"/>
      <c r="E25" s="19"/>
      <c r="F25" s="19"/>
      <c r="G25" s="19"/>
      <c r="H25" s="30"/>
      <c r="I25" s="30"/>
      <c r="J25" s="30"/>
      <c r="K25" s="30"/>
    </row>
    <row r="26" spans="1:7" ht="15.75">
      <c r="A26" s="19"/>
      <c r="B26" s="19"/>
      <c r="C26" s="19"/>
      <c r="D26" s="19"/>
      <c r="E26" s="19"/>
      <c r="F26" s="19"/>
      <c r="G26" s="19"/>
    </row>
    <row r="27" spans="1:7" ht="15.75">
      <c r="A27" s="19"/>
      <c r="B27" s="19"/>
      <c r="C27" s="19"/>
      <c r="D27" s="19"/>
      <c r="E27" s="19"/>
      <c r="F27" s="19"/>
      <c r="G27" s="19"/>
    </row>
  </sheetData>
  <sheetProtection/>
  <mergeCells count="4">
    <mergeCell ref="A6:G6"/>
    <mergeCell ref="G9:G10"/>
    <mergeCell ref="A18:B18"/>
    <mergeCell ref="A22:B22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Header>&amp;RZałącznik Nr 11 do Zarządzenia Nr 27/2009 Wójta Gminy Łączna  z dnia 30 lipca 2009r.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R23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4.875" style="1" customWidth="1"/>
    <col min="2" max="2" width="29.25390625" style="1" customWidth="1"/>
    <col min="3" max="3" width="5.375" style="1" customWidth="1"/>
    <col min="4" max="4" width="9.125" style="1" customWidth="1"/>
    <col min="5" max="5" width="14.875" style="1" customWidth="1"/>
    <col min="6" max="6" width="12.25390625" style="1" customWidth="1"/>
    <col min="7" max="7" width="13.875" style="1" customWidth="1"/>
    <col min="8" max="8" width="12.00390625" style="1" customWidth="1"/>
    <col min="9" max="9" width="13.625" style="1" customWidth="1"/>
    <col min="10" max="10" width="15.25390625" style="1" customWidth="1"/>
    <col min="11" max="11" width="10.375" style="1" customWidth="1"/>
    <col min="12" max="16384" width="9.125" style="1" customWidth="1"/>
  </cols>
  <sheetData>
    <row r="1" s="31" customFormat="1" ht="12"/>
    <row r="2" spans="3:4" s="31" customFormat="1" ht="12">
      <c r="C2" s="29"/>
      <c r="D2" s="29"/>
    </row>
    <row r="3" s="31" customFormat="1" ht="12"/>
    <row r="4" s="31" customFormat="1" ht="12"/>
    <row r="5" spans="2:8" ht="15.75">
      <c r="B5" s="60" t="s">
        <v>366</v>
      </c>
      <c r="C5" s="60"/>
      <c r="D5" s="60"/>
      <c r="E5" s="60"/>
      <c r="F5" s="60"/>
      <c r="G5" s="60"/>
      <c r="H5" s="60"/>
    </row>
    <row r="6" spans="1:12" ht="60.75" customHeight="1">
      <c r="A6" s="652"/>
      <c r="B6" s="652"/>
      <c r="C6" s="652"/>
      <c r="D6" s="652"/>
      <c r="E6" s="652"/>
      <c r="F6" s="652"/>
      <c r="G6" s="652"/>
      <c r="H6" s="153"/>
      <c r="I6" s="153"/>
      <c r="J6" s="153"/>
      <c r="K6" s="30"/>
      <c r="L6" s="30"/>
    </row>
    <row r="7" spans="1:12" ht="0.75" customHeight="1">
      <c r="A7" s="30"/>
      <c r="B7" s="653"/>
      <c r="C7" s="653"/>
      <c r="D7" s="653"/>
      <c r="E7" s="653"/>
      <c r="F7" s="653"/>
      <c r="G7" s="653"/>
      <c r="H7" s="653"/>
      <c r="I7" s="30"/>
      <c r="J7" s="30"/>
      <c r="K7" s="30"/>
      <c r="L7" s="30"/>
    </row>
    <row r="8" spans="1:12" ht="31.5">
      <c r="A8" s="156" t="s">
        <v>26</v>
      </c>
      <c r="B8" s="491" t="s">
        <v>359</v>
      </c>
      <c r="C8" s="156" t="s">
        <v>7</v>
      </c>
      <c r="D8" s="492" t="s">
        <v>8</v>
      </c>
      <c r="E8" s="493" t="s">
        <v>370</v>
      </c>
      <c r="F8" s="517" t="s">
        <v>367</v>
      </c>
      <c r="G8" s="518"/>
      <c r="H8" s="519" t="s">
        <v>9</v>
      </c>
      <c r="I8" s="518"/>
      <c r="J8" s="494" t="s">
        <v>370</v>
      </c>
      <c r="K8" s="495"/>
      <c r="L8" s="30"/>
    </row>
    <row r="9" spans="1:12" ht="47.25">
      <c r="A9" s="496"/>
      <c r="B9" s="497"/>
      <c r="C9" s="496"/>
      <c r="D9" s="498"/>
      <c r="E9" s="499" t="s">
        <v>371</v>
      </c>
      <c r="F9" s="500" t="s">
        <v>369</v>
      </c>
      <c r="G9" s="500" t="s">
        <v>368</v>
      </c>
      <c r="H9" s="500" t="s">
        <v>369</v>
      </c>
      <c r="I9" s="500" t="s">
        <v>368</v>
      </c>
      <c r="J9" s="499" t="s">
        <v>372</v>
      </c>
      <c r="K9" s="495"/>
      <c r="L9" s="30"/>
    </row>
    <row r="10" spans="1:12" s="20" customFormat="1" ht="14.25" customHeight="1">
      <c r="A10" s="501">
        <v>1</v>
      </c>
      <c r="B10" s="502">
        <v>2</v>
      </c>
      <c r="C10" s="503">
        <v>3</v>
      </c>
      <c r="D10" s="504">
        <v>4</v>
      </c>
      <c r="E10" s="505">
        <v>5</v>
      </c>
      <c r="F10" s="506">
        <v>6</v>
      </c>
      <c r="G10" s="505">
        <v>7</v>
      </c>
      <c r="H10" s="505">
        <v>8</v>
      </c>
      <c r="I10" s="505">
        <v>9</v>
      </c>
      <c r="J10" s="507"/>
      <c r="K10" s="508"/>
      <c r="L10" s="321"/>
    </row>
    <row r="11" spans="1:12" s="10" customFormat="1" ht="24" customHeight="1">
      <c r="A11" s="509" t="s">
        <v>14</v>
      </c>
      <c r="B11" s="510" t="s">
        <v>362</v>
      </c>
      <c r="C11" s="511">
        <v>801</v>
      </c>
      <c r="D11" s="512">
        <v>80101</v>
      </c>
      <c r="E11" s="82">
        <v>0</v>
      </c>
      <c r="F11" s="82">
        <v>35000</v>
      </c>
      <c r="G11" s="82">
        <v>23654</v>
      </c>
      <c r="H11" s="82">
        <v>35000</v>
      </c>
      <c r="I11" s="82">
        <v>23654</v>
      </c>
      <c r="J11" s="82">
        <v>0</v>
      </c>
      <c r="K11" s="513"/>
      <c r="L11" s="322"/>
    </row>
    <row r="12" spans="1:18" ht="19.5" customHeight="1">
      <c r="A12" s="509" t="s">
        <v>15</v>
      </c>
      <c r="B12" s="510" t="s">
        <v>363</v>
      </c>
      <c r="C12" s="511">
        <v>801</v>
      </c>
      <c r="D12" s="512">
        <v>80101</v>
      </c>
      <c r="E12" s="82">
        <v>0</v>
      </c>
      <c r="F12" s="82">
        <v>12000</v>
      </c>
      <c r="G12" s="82">
        <v>4484</v>
      </c>
      <c r="H12" s="82">
        <v>12000</v>
      </c>
      <c r="I12" s="82">
        <v>4484</v>
      </c>
      <c r="J12" s="82">
        <v>0</v>
      </c>
      <c r="K12" s="513"/>
      <c r="L12" s="19"/>
      <c r="M12" s="27"/>
      <c r="N12" s="27"/>
      <c r="O12" s="27"/>
      <c r="P12" s="27"/>
      <c r="Q12" s="27"/>
      <c r="R12" s="27"/>
    </row>
    <row r="13" spans="1:18" ht="21" customHeight="1">
      <c r="A13" s="509" t="s">
        <v>360</v>
      </c>
      <c r="B13" s="79" t="s">
        <v>364</v>
      </c>
      <c r="C13" s="511">
        <v>801</v>
      </c>
      <c r="D13" s="512">
        <v>80104</v>
      </c>
      <c r="E13" s="82">
        <v>0</v>
      </c>
      <c r="F13" s="82">
        <v>14000</v>
      </c>
      <c r="G13" s="82">
        <v>8540.5</v>
      </c>
      <c r="H13" s="82">
        <v>14000</v>
      </c>
      <c r="I13" s="82">
        <v>8540.5</v>
      </c>
      <c r="J13" s="82">
        <v>0</v>
      </c>
      <c r="K13" s="513"/>
      <c r="L13" s="19"/>
      <c r="M13" s="27"/>
      <c r="N13" s="27"/>
      <c r="O13" s="27"/>
      <c r="P13" s="27"/>
      <c r="Q13" s="27"/>
      <c r="R13" s="27"/>
    </row>
    <row r="14" spans="1:18" ht="18.75" customHeight="1">
      <c r="A14" s="509" t="s">
        <v>361</v>
      </c>
      <c r="B14" s="510" t="s">
        <v>365</v>
      </c>
      <c r="C14" s="511">
        <v>801</v>
      </c>
      <c r="D14" s="512">
        <v>80110</v>
      </c>
      <c r="E14" s="82">
        <v>0</v>
      </c>
      <c r="F14" s="82">
        <v>59000</v>
      </c>
      <c r="G14" s="82">
        <v>23583</v>
      </c>
      <c r="H14" s="82">
        <v>59000</v>
      </c>
      <c r="I14" s="82">
        <v>23583</v>
      </c>
      <c r="J14" s="82">
        <v>0</v>
      </c>
      <c r="K14" s="513"/>
      <c r="L14" s="19"/>
      <c r="M14" s="27"/>
      <c r="N14" s="27"/>
      <c r="O14" s="27"/>
      <c r="P14" s="27"/>
      <c r="Q14" s="27"/>
      <c r="R14" s="27"/>
    </row>
    <row r="15" spans="1:12" ht="15.75">
      <c r="A15" s="654" t="s">
        <v>21</v>
      </c>
      <c r="B15" s="654"/>
      <c r="C15" s="514"/>
      <c r="D15" s="84"/>
      <c r="E15" s="84">
        <f aca="true" t="shared" si="0" ref="E15:J15">SUM(E11:E14)</f>
        <v>0</v>
      </c>
      <c r="F15" s="84">
        <f t="shared" si="0"/>
        <v>120000</v>
      </c>
      <c r="G15" s="84">
        <f t="shared" si="0"/>
        <v>60261.5</v>
      </c>
      <c r="H15" s="84">
        <f t="shared" si="0"/>
        <v>120000</v>
      </c>
      <c r="I15" s="84">
        <f t="shared" si="0"/>
        <v>60261.5</v>
      </c>
      <c r="J15" s="84">
        <f t="shared" si="0"/>
        <v>0</v>
      </c>
      <c r="K15" s="492"/>
      <c r="L15" s="30"/>
    </row>
    <row r="16" spans="1:12" ht="15.75">
      <c r="A16" s="515"/>
      <c r="B16" s="516"/>
      <c r="C16" s="515"/>
      <c r="D16" s="515"/>
      <c r="E16" s="515"/>
      <c r="F16" s="515"/>
      <c r="G16" s="515"/>
      <c r="H16" s="515"/>
      <c r="I16" s="515"/>
      <c r="J16" s="515"/>
      <c r="K16" s="515"/>
      <c r="L16" s="30"/>
    </row>
    <row r="17" spans="1:12" ht="15.75">
      <c r="A17" s="30"/>
      <c r="B17" s="30"/>
      <c r="C17" s="30"/>
      <c r="D17" s="30"/>
      <c r="E17" s="237"/>
      <c r="F17" s="30"/>
      <c r="G17" s="30"/>
      <c r="H17" s="30"/>
      <c r="I17" s="30"/>
      <c r="J17" s="30"/>
      <c r="K17" s="30"/>
      <c r="L17" s="30"/>
    </row>
    <row r="18" spans="1:12" ht="15.75">
      <c r="A18" s="30"/>
      <c r="B18" s="30"/>
      <c r="C18" s="30"/>
      <c r="D18" s="30"/>
      <c r="E18" s="237"/>
      <c r="F18" s="30"/>
      <c r="G18" s="30"/>
      <c r="H18" s="30"/>
      <c r="I18" s="30"/>
      <c r="J18" s="30"/>
      <c r="K18" s="30"/>
      <c r="L18" s="30"/>
    </row>
    <row r="19" spans="1:12" ht="15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5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5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5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5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</sheetData>
  <sheetProtection/>
  <mergeCells count="3">
    <mergeCell ref="A6:G6"/>
    <mergeCell ref="B7:H7"/>
    <mergeCell ref="A15:B15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landscape" paperSize="9" r:id="rId1"/>
  <headerFooter alignWithMargins="0">
    <oddHeader xml:space="preserve">&amp;RZałącznik Nr 8 do Zarządzenia Nr 27/2009 Wójta Gminy Łączna z dnia 30 lipca 2009 r.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74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4.625" style="1" customWidth="1"/>
    <col min="2" max="2" width="8.00390625" style="1" customWidth="1"/>
    <col min="3" max="3" width="9.875" style="1" customWidth="1"/>
    <col min="4" max="4" width="46.625" style="1" customWidth="1"/>
    <col min="5" max="5" width="21.125" style="1" customWidth="1"/>
    <col min="6" max="6" width="14.00390625" style="1" customWidth="1"/>
    <col min="7" max="7" width="13.00390625" style="1" customWidth="1"/>
    <col min="8" max="16384" width="9.125" style="1" customWidth="1"/>
  </cols>
  <sheetData>
    <row r="1" s="31" customFormat="1" ht="12"/>
    <row r="2" spans="2:4" s="31" customFormat="1" ht="12">
      <c r="B2" s="29"/>
      <c r="C2" s="29"/>
      <c r="D2" s="29"/>
    </row>
    <row r="3" s="31" customFormat="1" ht="12"/>
    <row r="4" s="31" customFormat="1" ht="12"/>
    <row r="6" spans="1:6" ht="4.5" customHeight="1" hidden="1">
      <c r="A6" s="598"/>
      <c r="B6" s="598"/>
      <c r="C6" s="598"/>
      <c r="D6" s="598"/>
      <c r="E6" s="598"/>
      <c r="F6" s="598"/>
    </row>
    <row r="7" spans="1:7" ht="15.75" hidden="1">
      <c r="A7" s="30"/>
      <c r="B7" s="30"/>
      <c r="C7" s="30"/>
      <c r="D7" s="30"/>
      <c r="E7" s="30"/>
      <c r="F7" s="30"/>
      <c r="G7" s="30"/>
    </row>
    <row r="8" spans="1:7" ht="15.75" hidden="1">
      <c r="A8" s="30"/>
      <c r="B8" s="30"/>
      <c r="C8" s="30"/>
      <c r="D8" s="30"/>
      <c r="E8" s="319"/>
      <c r="F8" s="319"/>
      <c r="G8" s="30"/>
    </row>
    <row r="9" spans="1:7" s="20" customFormat="1" ht="12.75" hidden="1">
      <c r="A9" s="320"/>
      <c r="B9" s="320"/>
      <c r="C9" s="320"/>
      <c r="D9" s="320"/>
      <c r="E9" s="320"/>
      <c r="F9" s="320"/>
      <c r="G9" s="321"/>
    </row>
    <row r="10" spans="1:7" s="10" customFormat="1" ht="11.25" hidden="1">
      <c r="A10" s="322"/>
      <c r="B10" s="322"/>
      <c r="C10" s="322"/>
      <c r="D10" s="322"/>
      <c r="E10" s="322"/>
      <c r="F10" s="322"/>
      <c r="G10" s="322"/>
    </row>
    <row r="11" spans="1:7" ht="76.5" customHeight="1" hidden="1">
      <c r="A11" s="324"/>
      <c r="B11" s="325"/>
      <c r="C11" s="325"/>
      <c r="D11" s="323"/>
      <c r="E11" s="323"/>
      <c r="F11" s="323"/>
      <c r="G11" s="30"/>
    </row>
    <row r="12" spans="1:7" ht="0.75" customHeight="1" hidden="1">
      <c r="A12" s="324"/>
      <c r="B12" s="325"/>
      <c r="C12" s="325"/>
      <c r="D12" s="30"/>
      <c r="E12" s="30"/>
      <c r="F12" s="30"/>
      <c r="G12" s="30"/>
    </row>
    <row r="13" spans="1:8" ht="15.75" customHeight="1">
      <c r="A13" s="324"/>
      <c r="B13" s="325"/>
      <c r="C13" s="325"/>
      <c r="D13" s="30"/>
      <c r="E13" s="30"/>
      <c r="F13" s="30"/>
      <c r="G13" s="30"/>
      <c r="H13" s="30"/>
    </row>
    <row r="14" spans="1:8" ht="15" customHeight="1">
      <c r="A14" s="324"/>
      <c r="B14" s="325"/>
      <c r="C14" s="325"/>
      <c r="D14" s="342"/>
      <c r="E14" s="30"/>
      <c r="F14" s="30"/>
      <c r="G14" s="30"/>
      <c r="H14" s="30"/>
    </row>
    <row r="15" s="30" customFormat="1" ht="15.75">
      <c r="D15" s="237"/>
    </row>
    <row r="16" spans="1:8" s="60" customFormat="1" ht="15.75">
      <c r="A16" s="474"/>
      <c r="B16" s="474"/>
      <c r="C16" s="474"/>
      <c r="D16" s="320"/>
      <c r="E16" s="398"/>
      <c r="F16" s="398"/>
      <c r="G16" s="398"/>
      <c r="H16" s="326"/>
    </row>
    <row r="17" spans="1:8" ht="15.75">
      <c r="A17" s="475"/>
      <c r="B17" s="475"/>
      <c r="C17" s="475"/>
      <c r="D17" s="476"/>
      <c r="E17" s="476"/>
      <c r="F17" s="476"/>
      <c r="G17" s="476"/>
      <c r="H17" s="462"/>
    </row>
    <row r="18" spans="1:8" ht="38.25" customHeight="1">
      <c r="A18" s="328"/>
      <c r="B18" s="328"/>
      <c r="C18" s="328"/>
      <c r="D18" s="477"/>
      <c r="E18" s="477"/>
      <c r="F18" s="478"/>
      <c r="G18" s="478"/>
      <c r="H18" s="30"/>
    </row>
    <row r="19" spans="1:8" ht="51" customHeight="1">
      <c r="A19" s="328"/>
      <c r="B19" s="328"/>
      <c r="C19" s="328"/>
      <c r="D19" s="477"/>
      <c r="E19" s="477"/>
      <c r="F19" s="478"/>
      <c r="G19" s="478"/>
      <c r="H19" s="30"/>
    </row>
    <row r="20" spans="1:8" ht="37.5" customHeight="1">
      <c r="A20" s="328"/>
      <c r="B20" s="328"/>
      <c r="C20" s="328"/>
      <c r="D20" s="477"/>
      <c r="E20" s="477"/>
      <c r="F20" s="478"/>
      <c r="G20" s="478"/>
      <c r="H20" s="30"/>
    </row>
    <row r="21" spans="1:8" ht="27" customHeight="1">
      <c r="A21" s="328"/>
      <c r="B21" s="328"/>
      <c r="C21" s="328"/>
      <c r="D21" s="477"/>
      <c r="E21" s="477"/>
      <c r="F21" s="478"/>
      <c r="G21" s="478"/>
      <c r="H21" s="30"/>
    </row>
    <row r="22" spans="1:8" ht="50.25" customHeight="1">
      <c r="A22" s="328"/>
      <c r="B22" s="328"/>
      <c r="C22" s="328"/>
      <c r="D22" s="477"/>
      <c r="E22" s="477"/>
      <c r="F22" s="478"/>
      <c r="G22" s="478"/>
      <c r="H22" s="30"/>
    </row>
    <row r="23" spans="1:8" ht="39.75" customHeight="1">
      <c r="A23" s="328"/>
      <c r="B23" s="328"/>
      <c r="C23" s="328"/>
      <c r="D23" s="477"/>
      <c r="E23" s="477"/>
      <c r="F23" s="478"/>
      <c r="G23" s="478"/>
      <c r="H23" s="30"/>
    </row>
    <row r="24" spans="1:8" ht="55.5" customHeight="1">
      <c r="A24" s="328"/>
      <c r="B24" s="479"/>
      <c r="C24" s="479"/>
      <c r="D24" s="477"/>
      <c r="E24" s="477"/>
      <c r="F24" s="478"/>
      <c r="G24" s="478"/>
      <c r="H24" s="30"/>
    </row>
    <row r="25" spans="1:8" ht="15.75">
      <c r="A25" s="328"/>
      <c r="B25" s="328"/>
      <c r="C25" s="328"/>
      <c r="D25" s="477"/>
      <c r="E25" s="477"/>
      <c r="F25" s="478"/>
      <c r="G25" s="478"/>
      <c r="H25" s="30"/>
    </row>
    <row r="26" spans="1:8" ht="15.75">
      <c r="A26" s="328"/>
      <c r="B26" s="328"/>
      <c r="C26" s="328"/>
      <c r="D26" s="328"/>
      <c r="E26" s="328"/>
      <c r="F26" s="328"/>
      <c r="G26" s="328"/>
      <c r="H26" s="30"/>
    </row>
    <row r="27" spans="1:7" ht="15.75">
      <c r="A27" s="328"/>
      <c r="B27" s="328"/>
      <c r="C27" s="328"/>
      <c r="D27" s="328"/>
      <c r="E27" s="328"/>
      <c r="F27" s="328"/>
      <c r="G27" s="328"/>
    </row>
    <row r="28" spans="1:7" ht="15.75">
      <c r="A28" s="328"/>
      <c r="B28" s="328"/>
      <c r="C28" s="327"/>
      <c r="D28" s="327"/>
      <c r="E28" s="327"/>
      <c r="F28" s="327"/>
      <c r="G28" s="327"/>
    </row>
    <row r="29" spans="1:7" ht="15.75">
      <c r="A29" s="328"/>
      <c r="B29" s="328"/>
      <c r="C29" s="327"/>
      <c r="D29" s="327"/>
      <c r="E29" s="327"/>
      <c r="F29" s="327"/>
      <c r="G29" s="327"/>
    </row>
    <row r="30" spans="1:2" ht="15.75">
      <c r="A30" s="30"/>
      <c r="B30" s="30"/>
    </row>
    <row r="31" spans="1:2" ht="15.75">
      <c r="A31" s="30"/>
      <c r="B31" s="30"/>
    </row>
    <row r="32" spans="1:2" ht="15.75">
      <c r="A32" s="30"/>
      <c r="B32" s="30"/>
    </row>
    <row r="33" spans="1:2" ht="15.75">
      <c r="A33" s="30"/>
      <c r="B33" s="30"/>
    </row>
    <row r="34" spans="1:2" ht="15.75">
      <c r="A34" s="30"/>
      <c r="B34" s="30"/>
    </row>
    <row r="35" spans="1:2" ht="15.75">
      <c r="A35" s="30"/>
      <c r="B35" s="30"/>
    </row>
    <row r="36" spans="1:2" ht="15.75">
      <c r="A36" s="30"/>
      <c r="B36" s="30"/>
    </row>
    <row r="37" spans="1:2" ht="15.75">
      <c r="A37" s="30"/>
      <c r="B37" s="30"/>
    </row>
    <row r="38" spans="1:2" ht="15.75">
      <c r="A38" s="30"/>
      <c r="B38" s="30"/>
    </row>
    <row r="39" spans="1:2" ht="15.75">
      <c r="A39" s="30"/>
      <c r="B39" s="30"/>
    </row>
    <row r="40" spans="1:2" ht="15.75">
      <c r="A40" s="30"/>
      <c r="B40" s="30"/>
    </row>
    <row r="41" spans="1:2" ht="15.75">
      <c r="A41" s="30"/>
      <c r="B41" s="30"/>
    </row>
    <row r="42" spans="1:2" ht="15.75">
      <c r="A42" s="30"/>
      <c r="B42" s="30"/>
    </row>
    <row r="43" spans="1:2" ht="15.75">
      <c r="A43" s="30"/>
      <c r="B43" s="30"/>
    </row>
    <row r="44" spans="1:2" ht="15.75">
      <c r="A44" s="30"/>
      <c r="B44" s="30"/>
    </row>
    <row r="45" spans="1:2" ht="15.75">
      <c r="A45" s="30"/>
      <c r="B45" s="30"/>
    </row>
    <row r="46" spans="1:2" ht="15.75">
      <c r="A46" s="30"/>
      <c r="B46" s="30"/>
    </row>
    <row r="47" spans="1:2" ht="15.75">
      <c r="A47" s="30"/>
      <c r="B47" s="30"/>
    </row>
    <row r="48" spans="1:2" ht="15.75">
      <c r="A48" s="30"/>
      <c r="B48" s="30"/>
    </row>
    <row r="49" spans="1:2" ht="15.75">
      <c r="A49" s="30"/>
      <c r="B49" s="30"/>
    </row>
    <row r="50" spans="1:2" ht="15.75">
      <c r="A50" s="30"/>
      <c r="B50" s="30"/>
    </row>
    <row r="51" spans="1:2" ht="15.75">
      <c r="A51" s="30"/>
      <c r="B51" s="30"/>
    </row>
    <row r="52" spans="1:2" ht="15.75">
      <c r="A52" s="30"/>
      <c r="B52" s="30"/>
    </row>
    <row r="53" spans="1:2" ht="15.75">
      <c r="A53" s="30"/>
      <c r="B53" s="30"/>
    </row>
    <row r="54" spans="1:2" ht="15.75">
      <c r="A54" s="30"/>
      <c r="B54" s="30"/>
    </row>
    <row r="55" spans="1:2" ht="15.75">
      <c r="A55" s="30"/>
      <c r="B55" s="30"/>
    </row>
    <row r="56" spans="1:2" ht="15.75">
      <c r="A56" s="30"/>
      <c r="B56" s="30"/>
    </row>
    <row r="57" spans="1:2" ht="15.75">
      <c r="A57" s="30"/>
      <c r="B57" s="30"/>
    </row>
    <row r="58" spans="1:2" ht="15.75">
      <c r="A58" s="30"/>
      <c r="B58" s="30"/>
    </row>
    <row r="59" spans="1:2" ht="15.75">
      <c r="A59" s="30"/>
      <c r="B59" s="30"/>
    </row>
    <row r="60" spans="1:2" ht="15.75">
      <c r="A60" s="30"/>
      <c r="B60" s="30"/>
    </row>
    <row r="61" spans="1:2" ht="15.75">
      <c r="A61" s="30"/>
      <c r="B61" s="30"/>
    </row>
    <row r="62" spans="1:2" ht="15.75">
      <c r="A62" s="30"/>
      <c r="B62" s="30"/>
    </row>
    <row r="63" spans="1:2" ht="15.75">
      <c r="A63" s="30"/>
      <c r="B63" s="30"/>
    </row>
    <row r="64" spans="1:2" ht="15.75">
      <c r="A64" s="30"/>
      <c r="B64" s="30"/>
    </row>
    <row r="65" spans="1:2" ht="15.75">
      <c r="A65" s="30"/>
      <c r="B65" s="30"/>
    </row>
    <row r="66" spans="1:2" ht="15.75">
      <c r="A66" s="30"/>
      <c r="B66" s="30"/>
    </row>
    <row r="67" spans="1:2" ht="15.75">
      <c r="A67" s="30"/>
      <c r="B67" s="30"/>
    </row>
    <row r="68" spans="1:2" ht="15.75">
      <c r="A68" s="30"/>
      <c r="B68" s="30"/>
    </row>
    <row r="69" spans="1:2" ht="15.75">
      <c r="A69" s="30"/>
      <c r="B69" s="30"/>
    </row>
    <row r="70" spans="1:2" ht="15.75">
      <c r="A70" s="30"/>
      <c r="B70" s="30"/>
    </row>
    <row r="71" spans="1:2" ht="15.75">
      <c r="A71" s="30"/>
      <c r="B71" s="30"/>
    </row>
    <row r="72" spans="1:2" ht="15.75">
      <c r="A72" s="30"/>
      <c r="B72" s="30"/>
    </row>
    <row r="73" spans="1:2" ht="15.75">
      <c r="A73" s="30"/>
      <c r="B73" s="30"/>
    </row>
    <row r="74" spans="1:2" ht="15.75">
      <c r="A74" s="30"/>
      <c r="B74" s="30"/>
    </row>
  </sheetData>
  <sheetProtection/>
  <mergeCells count="1">
    <mergeCell ref="A6:F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landscape" paperSize="9" r:id="rId1"/>
  <headerFooter alignWithMargins="0">
    <oddHeader>&amp;RZałącznik Nr 12 do Zarządzenia Nr   Wójta Gminy z dnia..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44" sqref="H44"/>
    </sheetView>
  </sheetViews>
  <sheetFormatPr defaultColWidth="9.00390625" defaultRowHeight="12.75"/>
  <cols>
    <col min="1" max="1" width="5.625" style="27" customWidth="1"/>
    <col min="2" max="2" width="11.75390625" style="27" customWidth="1"/>
    <col min="3" max="4" width="9.125" style="27" customWidth="1"/>
    <col min="5" max="5" width="12.375" style="27" customWidth="1"/>
    <col min="6" max="6" width="9.125" style="27" customWidth="1"/>
    <col min="7" max="7" width="11.375" style="27" customWidth="1"/>
    <col min="8" max="8" width="19.375" style="27" customWidth="1"/>
    <col min="9" max="16384" width="9.125" style="27" customWidth="1"/>
  </cols>
  <sheetData>
    <row r="1" s="31" customFormat="1" ht="12">
      <c r="G1" s="31" t="s">
        <v>34</v>
      </c>
    </row>
    <row r="2" s="31" customFormat="1" ht="12">
      <c r="G2" s="31" t="s">
        <v>3</v>
      </c>
    </row>
    <row r="3" s="31" customFormat="1" ht="12">
      <c r="G3" s="31" t="s">
        <v>4</v>
      </c>
    </row>
    <row r="4" s="31" customFormat="1" ht="12">
      <c r="G4" s="31" t="s">
        <v>5</v>
      </c>
    </row>
    <row r="5" ht="22.5" customHeight="1"/>
    <row r="6" spans="1:8" ht="29.25" customHeight="1">
      <c r="A6" s="655" t="s">
        <v>27</v>
      </c>
      <c r="B6" s="655"/>
      <c r="C6" s="655"/>
      <c r="D6" s="655"/>
      <c r="E6" s="655"/>
      <c r="F6" s="655"/>
      <c r="G6" s="655"/>
      <c r="H6" s="655"/>
    </row>
    <row r="7" ht="18.75" customHeight="1"/>
    <row r="8" ht="18.75" customHeight="1">
      <c r="H8" s="33" t="s">
        <v>2</v>
      </c>
    </row>
    <row r="9" spans="1:8" ht="12.75">
      <c r="A9" s="656" t="s">
        <v>26</v>
      </c>
      <c r="B9" s="656" t="s">
        <v>28</v>
      </c>
      <c r="C9" s="656" t="s">
        <v>7</v>
      </c>
      <c r="D9" s="656" t="s">
        <v>29</v>
      </c>
      <c r="E9" s="656" t="s">
        <v>30</v>
      </c>
      <c r="F9" s="656" t="s">
        <v>31</v>
      </c>
      <c r="G9" s="656"/>
      <c r="H9" s="656" t="s">
        <v>33</v>
      </c>
    </row>
    <row r="10" spans="1:8" ht="12.75">
      <c r="A10" s="656"/>
      <c r="B10" s="656"/>
      <c r="C10" s="656"/>
      <c r="D10" s="656"/>
      <c r="E10" s="656"/>
      <c r="F10" s="13" t="s">
        <v>10</v>
      </c>
      <c r="G10" s="13" t="s">
        <v>32</v>
      </c>
      <c r="H10" s="656"/>
    </row>
    <row r="11" spans="1:8" s="10" customFormat="1" ht="11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</row>
    <row r="12" spans="1:8" ht="12.75">
      <c r="A12" s="22"/>
      <c r="B12" s="22"/>
      <c r="C12" s="22"/>
      <c r="D12" s="22"/>
      <c r="E12" s="22"/>
      <c r="F12" s="22"/>
      <c r="G12" s="22"/>
      <c r="H12" s="22"/>
    </row>
    <row r="13" spans="1:8" ht="12.75">
      <c r="A13" s="23"/>
      <c r="B13" s="23"/>
      <c r="C13" s="23"/>
      <c r="D13" s="23"/>
      <c r="E13" s="23"/>
      <c r="F13" s="23"/>
      <c r="G13" s="23"/>
      <c r="H13" s="23"/>
    </row>
    <row r="14" spans="1:8" ht="12.75">
      <c r="A14" s="23"/>
      <c r="B14" s="23"/>
      <c r="C14" s="23"/>
      <c r="D14" s="23"/>
      <c r="E14" s="23"/>
      <c r="F14" s="23"/>
      <c r="G14" s="23"/>
      <c r="H14" s="23"/>
    </row>
    <row r="15" spans="1:8" ht="12.75">
      <c r="A15" s="23"/>
      <c r="B15" s="23"/>
      <c r="C15" s="23"/>
      <c r="D15" s="23"/>
      <c r="E15" s="23"/>
      <c r="F15" s="23"/>
      <c r="G15" s="23"/>
      <c r="H15" s="23"/>
    </row>
    <row r="16" spans="1:8" ht="12.75">
      <c r="A16" s="23"/>
      <c r="B16" s="23"/>
      <c r="C16" s="23"/>
      <c r="D16" s="23"/>
      <c r="E16" s="23"/>
      <c r="F16" s="23"/>
      <c r="G16" s="23"/>
      <c r="H16" s="23"/>
    </row>
    <row r="17" spans="1:8" ht="12.75">
      <c r="A17" s="23"/>
      <c r="B17" s="23"/>
      <c r="C17" s="23"/>
      <c r="D17" s="23"/>
      <c r="E17" s="23"/>
      <c r="F17" s="23"/>
      <c r="G17" s="23"/>
      <c r="H17" s="23"/>
    </row>
    <row r="18" spans="1:8" ht="12.75">
      <c r="A18" s="23"/>
      <c r="B18" s="23"/>
      <c r="C18" s="23"/>
      <c r="D18" s="23"/>
      <c r="E18" s="23"/>
      <c r="F18" s="23"/>
      <c r="G18" s="23"/>
      <c r="H18" s="23"/>
    </row>
    <row r="19" spans="1:8" ht="12.75">
      <c r="A19" s="23"/>
      <c r="B19" s="23"/>
      <c r="C19" s="23"/>
      <c r="D19" s="23"/>
      <c r="E19" s="23"/>
      <c r="F19" s="23"/>
      <c r="G19" s="23"/>
      <c r="H19" s="23"/>
    </row>
    <row r="20" spans="1:8" ht="12.75">
      <c r="A20" s="23"/>
      <c r="B20" s="23"/>
      <c r="C20" s="23"/>
      <c r="D20" s="23"/>
      <c r="E20" s="23"/>
      <c r="F20" s="23"/>
      <c r="G20" s="23"/>
      <c r="H20" s="23"/>
    </row>
    <row r="21" spans="1:8" ht="12.75">
      <c r="A21" s="23"/>
      <c r="B21" s="23"/>
      <c r="C21" s="23"/>
      <c r="D21" s="23"/>
      <c r="E21" s="23"/>
      <c r="F21" s="23"/>
      <c r="G21" s="23"/>
      <c r="H21" s="23"/>
    </row>
    <row r="22" spans="1:8" ht="12.75">
      <c r="A22" s="23"/>
      <c r="B22" s="23"/>
      <c r="C22" s="23"/>
      <c r="D22" s="23"/>
      <c r="E22" s="23"/>
      <c r="F22" s="23"/>
      <c r="G22" s="23"/>
      <c r="H22" s="23"/>
    </row>
    <row r="23" spans="1:8" ht="12.75">
      <c r="A23" s="23"/>
      <c r="B23" s="23"/>
      <c r="C23" s="23"/>
      <c r="D23" s="23"/>
      <c r="E23" s="23"/>
      <c r="F23" s="23"/>
      <c r="G23" s="23"/>
      <c r="H23" s="23"/>
    </row>
    <row r="24" spans="1:8" ht="12.75">
      <c r="A24" s="23"/>
      <c r="B24" s="23"/>
      <c r="C24" s="23"/>
      <c r="D24" s="23"/>
      <c r="E24" s="23"/>
      <c r="F24" s="23"/>
      <c r="G24" s="23"/>
      <c r="H24" s="23"/>
    </row>
    <row r="25" spans="1:8" ht="12.75">
      <c r="A25" s="23"/>
      <c r="B25" s="23"/>
      <c r="C25" s="23"/>
      <c r="D25" s="23"/>
      <c r="E25" s="23"/>
      <c r="F25" s="23"/>
      <c r="G25" s="23"/>
      <c r="H25" s="23"/>
    </row>
    <row r="26" spans="1:8" ht="12.75">
      <c r="A26" s="23"/>
      <c r="B26" s="23"/>
      <c r="C26" s="23"/>
      <c r="D26" s="23"/>
      <c r="E26" s="23"/>
      <c r="F26" s="23"/>
      <c r="G26" s="23"/>
      <c r="H26" s="23"/>
    </row>
    <row r="27" spans="1:8" ht="12.75">
      <c r="A27" s="23"/>
      <c r="B27" s="23"/>
      <c r="C27" s="23"/>
      <c r="D27" s="23"/>
      <c r="E27" s="23"/>
      <c r="F27" s="23"/>
      <c r="G27" s="23"/>
      <c r="H27" s="23"/>
    </row>
    <row r="28" spans="1:8" ht="12.75">
      <c r="A28" s="24"/>
      <c r="B28" s="24"/>
      <c r="C28" s="24"/>
      <c r="D28" s="24"/>
      <c r="E28" s="24"/>
      <c r="F28" s="24"/>
      <c r="G28" s="24"/>
      <c r="H28" s="24"/>
    </row>
  </sheetData>
  <sheetProtection/>
  <mergeCells count="8">
    <mergeCell ref="A6:H6"/>
    <mergeCell ref="A9:A10"/>
    <mergeCell ref="B9:B10"/>
    <mergeCell ref="C9:C10"/>
    <mergeCell ref="D9:D10"/>
    <mergeCell ref="E9:E10"/>
    <mergeCell ref="F9:G9"/>
    <mergeCell ref="H9:H10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&amp;C57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4.625" style="27" customWidth="1"/>
    <col min="2" max="2" width="16.625" style="27" customWidth="1"/>
    <col min="3" max="3" width="6.625" style="27" customWidth="1"/>
    <col min="4" max="4" width="7.125" style="27" customWidth="1"/>
    <col min="5" max="5" width="11.375" style="27" customWidth="1"/>
    <col min="6" max="6" width="9.125" style="27" customWidth="1"/>
    <col min="7" max="7" width="11.375" style="27" customWidth="1"/>
    <col min="8" max="8" width="19.375" style="27" customWidth="1"/>
    <col min="9" max="16384" width="9.125" style="27" customWidth="1"/>
  </cols>
  <sheetData>
    <row r="1" spans="1:10" s="31" customFormat="1" ht="12">
      <c r="A1" s="275"/>
      <c r="B1" s="275"/>
      <c r="C1" s="275"/>
      <c r="D1" s="275"/>
      <c r="E1" s="275"/>
      <c r="F1" s="275"/>
      <c r="G1" s="275"/>
      <c r="H1" s="275"/>
      <c r="I1" s="275"/>
      <c r="J1" s="275"/>
    </row>
    <row r="2" spans="1:10" s="31" customFormat="1" ht="12">
      <c r="A2" s="275"/>
      <c r="B2" s="275"/>
      <c r="C2" s="275"/>
      <c r="D2" s="275"/>
      <c r="E2" s="275"/>
      <c r="F2" s="275"/>
      <c r="G2" s="275"/>
      <c r="H2" s="275"/>
      <c r="I2" s="275"/>
      <c r="J2" s="275"/>
    </row>
    <row r="3" spans="1:10" s="31" customFormat="1" ht="12">
      <c r="A3" s="275"/>
      <c r="B3" s="275"/>
      <c r="C3" s="275"/>
      <c r="D3" s="275"/>
      <c r="E3" s="275"/>
      <c r="F3" s="275"/>
      <c r="G3" s="275"/>
      <c r="H3" s="275"/>
      <c r="I3" s="275"/>
      <c r="J3" s="275"/>
    </row>
    <row r="4" spans="1:10" s="31" customFormat="1" ht="12">
      <c r="A4" s="275"/>
      <c r="B4" s="275"/>
      <c r="C4" s="275"/>
      <c r="D4" s="275"/>
      <c r="E4" s="275"/>
      <c r="F4" s="275"/>
      <c r="G4" s="275"/>
      <c r="H4" s="275"/>
      <c r="I4" s="275"/>
      <c r="J4" s="275"/>
    </row>
    <row r="5" spans="1:10" ht="22.5" customHeight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29.25" customHeight="1">
      <c r="A6" s="662"/>
      <c r="B6" s="662"/>
      <c r="C6" s="662"/>
      <c r="D6" s="662"/>
      <c r="E6" s="662"/>
      <c r="F6" s="662"/>
      <c r="G6" s="662"/>
      <c r="H6" s="662"/>
      <c r="I6" s="19"/>
      <c r="J6" s="19"/>
    </row>
    <row r="7" spans="1:10" ht="18.75" customHeigh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8.75" customHeight="1">
      <c r="A8" s="19"/>
      <c r="B8" s="19"/>
      <c r="C8" s="19"/>
      <c r="D8" s="19"/>
      <c r="E8" s="19"/>
      <c r="F8" s="19"/>
      <c r="G8" s="19"/>
      <c r="H8" s="331"/>
      <c r="I8" s="19"/>
      <c r="J8" s="19"/>
    </row>
    <row r="9" spans="1:10" ht="12.75">
      <c r="A9" s="663"/>
      <c r="B9" s="663"/>
      <c r="C9" s="663"/>
      <c r="D9" s="663"/>
      <c r="E9" s="663"/>
      <c r="F9" s="663"/>
      <c r="G9" s="663"/>
      <c r="H9" s="663"/>
      <c r="I9" s="19"/>
      <c r="J9" s="19"/>
    </row>
    <row r="10" spans="1:10" ht="12.75">
      <c r="A10" s="663"/>
      <c r="B10" s="663"/>
      <c r="C10" s="663"/>
      <c r="D10" s="663"/>
      <c r="E10" s="663"/>
      <c r="F10" s="320"/>
      <c r="G10" s="320"/>
      <c r="H10" s="663"/>
      <c r="I10" s="19"/>
      <c r="J10" s="19"/>
    </row>
    <row r="11" spans="1:10" s="10" customFormat="1" ht="11.25">
      <c r="A11" s="322"/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0" ht="12.75">
      <c r="A12" s="19"/>
      <c r="B12" s="19"/>
      <c r="C12" s="19"/>
      <c r="D12" s="19"/>
      <c r="E12" s="19"/>
      <c r="F12" s="19"/>
      <c r="G12" s="332"/>
      <c r="H12" s="170"/>
      <c r="I12" s="19"/>
      <c r="J12" s="19"/>
    </row>
    <row r="13" spans="1:10" ht="12.75">
      <c r="A13" s="19"/>
      <c r="B13" s="19"/>
      <c r="C13" s="19"/>
      <c r="D13" s="19"/>
      <c r="E13" s="19"/>
      <c r="F13" s="19"/>
      <c r="G13" s="332"/>
      <c r="H13" s="170"/>
      <c r="I13" s="19"/>
      <c r="J13" s="19"/>
    </row>
    <row r="14" spans="1:10" ht="12.75">
      <c r="A14" s="19"/>
      <c r="B14" s="19"/>
      <c r="C14" s="19"/>
      <c r="D14" s="19"/>
      <c r="E14" s="19"/>
      <c r="F14" s="332"/>
      <c r="G14" s="19"/>
      <c r="H14" s="170"/>
      <c r="I14" s="19"/>
      <c r="J14" s="19"/>
    </row>
    <row r="15" spans="1:10" ht="12.75">
      <c r="A15" s="19"/>
      <c r="B15" s="170"/>
      <c r="C15" s="19"/>
      <c r="D15" s="19"/>
      <c r="E15" s="19"/>
      <c r="F15" s="332"/>
      <c r="G15" s="19"/>
      <c r="H15" s="170"/>
      <c r="I15" s="19"/>
      <c r="J15" s="19"/>
    </row>
    <row r="16" spans="1:10" ht="35.25" customHeight="1">
      <c r="A16" s="19"/>
      <c r="B16" s="170"/>
      <c r="C16" s="19"/>
      <c r="D16" s="19"/>
      <c r="E16" s="333"/>
      <c r="F16" s="19"/>
      <c r="G16" s="19"/>
      <c r="H16" s="19"/>
      <c r="I16" s="19"/>
      <c r="J16" s="19"/>
    </row>
    <row r="17" spans="1:10" ht="12.75">
      <c r="A17" s="657"/>
      <c r="B17" s="658"/>
      <c r="C17" s="659"/>
      <c r="D17" s="658"/>
      <c r="E17" s="334"/>
      <c r="F17" s="334"/>
      <c r="G17" s="334"/>
      <c r="H17" s="226"/>
      <c r="I17" s="19"/>
      <c r="J17" s="19"/>
    </row>
    <row r="18" spans="1:10" ht="12.75">
      <c r="A18" s="226"/>
      <c r="B18" s="226"/>
      <c r="C18" s="226"/>
      <c r="D18" s="226"/>
      <c r="E18" s="226"/>
      <c r="F18" s="226"/>
      <c r="G18" s="226"/>
      <c r="H18" s="226"/>
      <c r="I18" s="19"/>
      <c r="J18" s="19"/>
    </row>
    <row r="19" spans="1:10" ht="12.7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2.7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2.7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2.7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2.7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2.7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2.7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12.7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12.7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2.7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2.7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5.75" customHeight="1">
      <c r="A30" s="660"/>
      <c r="B30" s="660"/>
      <c r="C30" s="660"/>
      <c r="D30" s="660"/>
      <c r="E30" s="660"/>
      <c r="F30" s="660"/>
      <c r="G30" s="660"/>
      <c r="H30" s="660"/>
      <c r="I30" s="19"/>
      <c r="J30" s="19"/>
    </row>
    <row r="31" spans="1:14" ht="30" customHeight="1">
      <c r="A31" s="661"/>
      <c r="B31" s="661"/>
      <c r="C31" s="661"/>
      <c r="D31" s="661"/>
      <c r="E31" s="661"/>
      <c r="F31" s="661"/>
      <c r="G31" s="661"/>
      <c r="H31" s="661"/>
      <c r="I31" s="335"/>
      <c r="J31" s="335"/>
      <c r="K31" s="34"/>
      <c r="L31" s="34"/>
      <c r="M31" s="34"/>
      <c r="N31" s="34"/>
    </row>
    <row r="34" ht="28.5" customHeight="1"/>
  </sheetData>
  <sheetProtection/>
  <mergeCells count="12">
    <mergeCell ref="F9:G9"/>
    <mergeCell ref="H9:H10"/>
    <mergeCell ref="A17:B17"/>
    <mergeCell ref="C17:D17"/>
    <mergeCell ref="A30:H30"/>
    <mergeCell ref="A31:H31"/>
    <mergeCell ref="A6:H6"/>
    <mergeCell ref="A9:A10"/>
    <mergeCell ref="B9:B10"/>
    <mergeCell ref="C9:C10"/>
    <mergeCell ref="D9:D10"/>
    <mergeCell ref="E9:E10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  <headerFooter alignWithMargins="0">
    <oddFooter>&amp;C58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8:J29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4.125" style="0" customWidth="1"/>
    <col min="2" max="2" width="37.00390625" style="0" customWidth="1"/>
    <col min="4" max="4" width="13.75390625" style="0" customWidth="1"/>
    <col min="5" max="5" width="6.00390625" style="0" customWidth="1"/>
    <col min="6" max="6" width="8.75390625" style="0" customWidth="1"/>
    <col min="7" max="7" width="20.125" style="0" customWidth="1"/>
    <col min="8" max="8" width="16.00390625" style="0" customWidth="1"/>
    <col min="9" max="9" width="16.875" style="0" customWidth="1"/>
  </cols>
  <sheetData>
    <row r="8" spans="1:9" ht="12.75">
      <c r="A8" s="455" t="s">
        <v>350</v>
      </c>
      <c r="B8" s="455"/>
      <c r="C8" s="455"/>
      <c r="D8" s="455"/>
      <c r="E8" s="455"/>
      <c r="F8" s="455"/>
      <c r="G8" s="455"/>
      <c r="H8" s="455"/>
      <c r="I8" s="455"/>
    </row>
    <row r="9" spans="1:9" ht="12.75">
      <c r="A9" s="455"/>
      <c r="B9" s="455"/>
      <c r="C9" s="455" t="s">
        <v>349</v>
      </c>
      <c r="D9" s="455"/>
      <c r="E9" s="455"/>
      <c r="F9" s="455"/>
      <c r="G9" s="455"/>
      <c r="H9" s="455"/>
      <c r="I9" s="455"/>
    </row>
    <row r="10" spans="1:6" ht="22.5" customHeight="1">
      <c r="A10" s="408"/>
      <c r="B10" s="408"/>
      <c r="C10" s="408"/>
      <c r="D10" s="408"/>
      <c r="E10" s="408"/>
      <c r="F10" s="408"/>
    </row>
    <row r="11" spans="1:10" ht="76.5">
      <c r="A11" s="439" t="s">
        <v>26</v>
      </c>
      <c r="B11" s="440" t="s">
        <v>332</v>
      </c>
      <c r="C11" s="441" t="s">
        <v>333</v>
      </c>
      <c r="D11" s="442" t="s">
        <v>334</v>
      </c>
      <c r="E11" s="441" t="s">
        <v>7</v>
      </c>
      <c r="F11" s="443" t="s">
        <v>8</v>
      </c>
      <c r="G11" s="442" t="s">
        <v>345</v>
      </c>
      <c r="H11" s="442" t="s">
        <v>346</v>
      </c>
      <c r="I11" s="442" t="s">
        <v>347</v>
      </c>
      <c r="J11" s="417"/>
    </row>
    <row r="12" spans="1:9" ht="27.75" customHeight="1">
      <c r="A12" s="411" t="s">
        <v>14</v>
      </c>
      <c r="B12" s="414" t="s">
        <v>335</v>
      </c>
      <c r="C12" s="418" t="s">
        <v>336</v>
      </c>
      <c r="D12" s="419" t="s">
        <v>148</v>
      </c>
      <c r="E12" s="420">
        <v>801</v>
      </c>
      <c r="F12" s="420">
        <v>80110</v>
      </c>
      <c r="G12" s="410" t="s">
        <v>337</v>
      </c>
      <c r="H12" s="457">
        <f>SUM(H13:H15)</f>
        <v>4220000</v>
      </c>
      <c r="I12" s="490">
        <f>SUM(I13:I15)</f>
        <v>1309469.93</v>
      </c>
    </row>
    <row r="13" spans="1:9" ht="33.75">
      <c r="A13" s="413"/>
      <c r="B13" s="405" t="s">
        <v>338</v>
      </c>
      <c r="C13" s="421"/>
      <c r="D13" s="419"/>
      <c r="E13" s="422"/>
      <c r="F13" s="422"/>
      <c r="G13" s="432" t="s">
        <v>342</v>
      </c>
      <c r="H13" s="426">
        <v>2120000</v>
      </c>
      <c r="I13" s="427">
        <v>263710.93</v>
      </c>
    </row>
    <row r="14" spans="1:9" ht="33.75" customHeight="1">
      <c r="A14" s="413"/>
      <c r="B14" s="405" t="s">
        <v>339</v>
      </c>
      <c r="C14" s="421"/>
      <c r="D14" s="419"/>
      <c r="E14" s="422"/>
      <c r="F14" s="422"/>
      <c r="G14" s="433" t="s">
        <v>343</v>
      </c>
      <c r="H14" s="426"/>
      <c r="I14" s="427"/>
    </row>
    <row r="15" spans="1:9" ht="31.5" customHeight="1">
      <c r="A15" s="412"/>
      <c r="B15" s="407" t="s">
        <v>340</v>
      </c>
      <c r="C15" s="423"/>
      <c r="D15" s="424"/>
      <c r="E15" s="424"/>
      <c r="F15" s="424"/>
      <c r="G15" s="434" t="s">
        <v>344</v>
      </c>
      <c r="H15" s="428">
        <v>2100000</v>
      </c>
      <c r="I15" s="429">
        <v>1045759</v>
      </c>
    </row>
    <row r="16" spans="1:9" ht="12" customHeight="1">
      <c r="A16" s="413"/>
      <c r="B16" s="405"/>
      <c r="C16" s="415"/>
      <c r="D16" s="406"/>
      <c r="E16" s="413"/>
      <c r="F16" s="413"/>
      <c r="G16" s="425"/>
      <c r="H16" s="430"/>
      <c r="I16" s="488"/>
    </row>
    <row r="17" spans="1:9" ht="12" customHeight="1" hidden="1">
      <c r="A17" s="413"/>
      <c r="B17" s="405"/>
      <c r="C17" s="415"/>
      <c r="D17" s="406"/>
      <c r="E17" s="413"/>
      <c r="F17" s="413"/>
      <c r="G17" s="425"/>
      <c r="H17" s="403"/>
      <c r="I17" s="425"/>
    </row>
    <row r="18" spans="1:9" ht="12.75" hidden="1">
      <c r="A18" s="413"/>
      <c r="B18" s="405"/>
      <c r="C18" s="415"/>
      <c r="D18" s="406"/>
      <c r="E18" s="413"/>
      <c r="F18" s="413"/>
      <c r="G18" s="425"/>
      <c r="H18" s="403"/>
      <c r="I18" s="425"/>
    </row>
    <row r="19" spans="1:9" s="455" customFormat="1" ht="12.75">
      <c r="A19" s="458"/>
      <c r="B19" s="458" t="s">
        <v>341</v>
      </c>
      <c r="C19" s="459"/>
      <c r="D19" s="460"/>
      <c r="E19" s="458"/>
      <c r="F19" s="458"/>
      <c r="G19" s="461"/>
      <c r="H19" s="456">
        <f>SUM(H12)</f>
        <v>4220000</v>
      </c>
      <c r="I19" s="489">
        <f>SUM(I12)</f>
        <v>1309469.93</v>
      </c>
    </row>
    <row r="20" spans="1:9" ht="15.75" customHeight="1">
      <c r="A20" s="413"/>
      <c r="B20" s="435" t="s">
        <v>348</v>
      </c>
      <c r="C20" s="415"/>
      <c r="D20" s="406"/>
      <c r="E20" s="413"/>
      <c r="F20" s="413"/>
      <c r="G20" s="425"/>
      <c r="H20" s="430">
        <f>SUM(H13)</f>
        <v>2120000</v>
      </c>
      <c r="I20" s="431">
        <v>263710.93</v>
      </c>
    </row>
    <row r="21" spans="1:9" ht="18" customHeight="1">
      <c r="A21" s="413"/>
      <c r="B21" s="435" t="s">
        <v>343</v>
      </c>
      <c r="C21" s="415"/>
      <c r="D21" s="406"/>
      <c r="E21" s="413"/>
      <c r="F21" s="413"/>
      <c r="G21" s="425"/>
      <c r="H21" s="403"/>
      <c r="I21" s="431"/>
    </row>
    <row r="22" spans="1:9" ht="17.25" customHeight="1">
      <c r="A22" s="412"/>
      <c r="B22" s="436" t="s">
        <v>344</v>
      </c>
      <c r="C22" s="409"/>
      <c r="D22" s="408"/>
      <c r="E22" s="412"/>
      <c r="F22" s="412"/>
      <c r="G22" s="402"/>
      <c r="H22" s="437">
        <f>SUM(H15)</f>
        <v>2100000</v>
      </c>
      <c r="I22" s="438">
        <v>1045759</v>
      </c>
    </row>
    <row r="23" spans="1:9" ht="12.75">
      <c r="A23" s="406"/>
      <c r="B23" s="416"/>
      <c r="C23" s="406"/>
      <c r="D23" s="406"/>
      <c r="E23" s="406"/>
      <c r="F23" s="406"/>
      <c r="G23" s="403"/>
      <c r="H23" s="403"/>
      <c r="I23" s="403"/>
    </row>
    <row r="24" spans="1:9" ht="12.75">
      <c r="A24" s="406"/>
      <c r="B24" s="406"/>
      <c r="C24" s="406"/>
      <c r="D24" s="406"/>
      <c r="E24" s="406"/>
      <c r="F24" s="406"/>
      <c r="G24" s="403"/>
      <c r="H24" s="403"/>
      <c r="I24" s="403"/>
    </row>
    <row r="25" spans="1:9" ht="12.75">
      <c r="A25" s="406"/>
      <c r="B25" s="406"/>
      <c r="C25" s="406"/>
      <c r="D25" s="406"/>
      <c r="E25" s="406"/>
      <c r="F25" s="406"/>
      <c r="G25" s="403"/>
      <c r="H25" s="403"/>
      <c r="I25" s="403"/>
    </row>
    <row r="26" spans="1:9" ht="12.75">
      <c r="A26" s="406"/>
      <c r="B26" s="406"/>
      <c r="C26" s="406"/>
      <c r="D26" s="406"/>
      <c r="E26" s="404"/>
      <c r="F26" s="404"/>
      <c r="G26" s="403"/>
      <c r="H26" s="403"/>
      <c r="I26" s="403"/>
    </row>
    <row r="27" spans="1:6" ht="12.75">
      <c r="A27" s="404"/>
      <c r="B27" s="404"/>
      <c r="C27" s="404"/>
      <c r="D27" s="404"/>
      <c r="E27" s="404"/>
      <c r="F27" s="404"/>
    </row>
    <row r="28" spans="1:6" ht="12.75">
      <c r="A28" s="404"/>
      <c r="B28" s="404"/>
      <c r="C28" s="404"/>
      <c r="D28" s="404"/>
      <c r="E28" s="404"/>
      <c r="F28" s="404"/>
    </row>
    <row r="29" spans="1:6" ht="12.75">
      <c r="A29" s="404"/>
      <c r="B29" s="404"/>
      <c r="C29" s="404"/>
      <c r="D29" s="404"/>
      <c r="E29" s="404"/>
      <c r="F29" s="404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&amp;RZałączanik Nr 4b do Zarządzenia Nr 27/2009 Wójta Gminy  z dnia 30 lipca 2009 r.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7"/>
  <sheetViews>
    <sheetView view="pageBreakPreview" zoomScaleSheetLayoutView="100" zoomScalePageLayoutView="0" workbookViewId="0" topLeftCell="A1">
      <selection activeCell="D57" sqref="D57"/>
    </sheetView>
  </sheetViews>
  <sheetFormatPr defaultColWidth="9.00390625" defaultRowHeight="12.75"/>
  <cols>
    <col min="1" max="1" width="0.37109375" style="1" customWidth="1"/>
    <col min="2" max="2" width="5.00390625" style="1" customWidth="1"/>
    <col min="3" max="3" width="5.125" style="1" customWidth="1"/>
    <col min="4" max="4" width="15.625" style="1" customWidth="1"/>
    <col min="5" max="5" width="11.00390625" style="1" customWidth="1"/>
    <col min="6" max="6" width="10.00390625" style="1" customWidth="1"/>
    <col min="7" max="7" width="5.375" style="1" customWidth="1"/>
    <col min="8" max="8" width="10.375" style="1" customWidth="1"/>
    <col min="9" max="9" width="10.25390625" style="1" customWidth="1"/>
    <col min="10" max="11" width="10.75390625" style="1" customWidth="1"/>
    <col min="12" max="12" width="8.75390625" style="1" customWidth="1"/>
    <col min="13" max="13" width="9.00390625" style="1" customWidth="1"/>
    <col min="14" max="14" width="7.75390625" style="1" customWidth="1"/>
    <col min="15" max="16" width="9.875" style="1" customWidth="1"/>
    <col min="17" max="17" width="9.125" style="1" hidden="1" customWidth="1"/>
    <col min="18" max="16384" width="9.125" style="1" customWidth="1"/>
  </cols>
  <sheetData>
    <row r="1" spans="1:17" ht="15" customHeight="1">
      <c r="A1" s="9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9"/>
    </row>
    <row r="2" spans="1:17" ht="15.75" customHeight="1">
      <c r="A2" s="565"/>
      <c r="B2" s="566"/>
      <c r="C2" s="566"/>
      <c r="D2" s="594" t="s">
        <v>6</v>
      </c>
      <c r="E2" s="581" t="s">
        <v>9</v>
      </c>
      <c r="F2" s="582"/>
      <c r="G2" s="582"/>
      <c r="H2" s="583"/>
      <c r="I2" s="583"/>
      <c r="J2" s="583"/>
      <c r="K2" s="583"/>
      <c r="L2" s="583"/>
      <c r="M2" s="583"/>
      <c r="N2" s="583"/>
      <c r="O2" s="583"/>
      <c r="P2" s="584"/>
      <c r="Q2" s="99"/>
    </row>
    <row r="3" spans="1:17" s="14" customFormat="1" ht="18" customHeight="1">
      <c r="A3" s="566" t="s">
        <v>0</v>
      </c>
      <c r="B3" s="572" t="s">
        <v>7</v>
      </c>
      <c r="C3" s="572" t="s">
        <v>8</v>
      </c>
      <c r="D3" s="595"/>
      <c r="E3" s="567" t="s">
        <v>212</v>
      </c>
      <c r="F3" s="378"/>
      <c r="G3" s="378"/>
      <c r="H3" s="587" t="s">
        <v>10</v>
      </c>
      <c r="I3" s="588"/>
      <c r="J3" s="588"/>
      <c r="K3" s="587"/>
      <c r="L3" s="588"/>
      <c r="M3" s="587"/>
      <c r="N3" s="587"/>
      <c r="O3" s="379"/>
      <c r="P3" s="591" t="s">
        <v>206</v>
      </c>
      <c r="Q3" s="100"/>
    </row>
    <row r="4" spans="1:17" s="14" customFormat="1" ht="33" customHeight="1">
      <c r="A4" s="566"/>
      <c r="B4" s="572"/>
      <c r="C4" s="572"/>
      <c r="D4" s="595"/>
      <c r="E4" s="585"/>
      <c r="F4" s="366"/>
      <c r="G4" s="366" t="s">
        <v>180</v>
      </c>
      <c r="H4" s="589" t="s">
        <v>198</v>
      </c>
      <c r="I4" s="380" t="s">
        <v>199</v>
      </c>
      <c r="J4" s="381"/>
      <c r="K4" s="382" t="s">
        <v>1</v>
      </c>
      <c r="L4" s="383"/>
      <c r="M4" s="384"/>
      <c r="N4" s="385"/>
      <c r="O4" s="386" t="s">
        <v>205</v>
      </c>
      <c r="P4" s="592"/>
      <c r="Q4" s="100"/>
    </row>
    <row r="5" spans="1:17" s="15" customFormat="1" ht="73.5">
      <c r="A5" s="566"/>
      <c r="B5" s="572"/>
      <c r="C5" s="572"/>
      <c r="D5" s="596"/>
      <c r="E5" s="586"/>
      <c r="F5" s="386" t="s">
        <v>35</v>
      </c>
      <c r="G5" s="387"/>
      <c r="H5" s="590"/>
      <c r="I5" s="388"/>
      <c r="J5" s="389" t="s">
        <v>200</v>
      </c>
      <c r="K5" s="362" t="s">
        <v>201</v>
      </c>
      <c r="L5" s="362" t="s">
        <v>202</v>
      </c>
      <c r="M5" s="362" t="s">
        <v>203</v>
      </c>
      <c r="N5" s="362" t="s">
        <v>204</v>
      </c>
      <c r="O5" s="386"/>
      <c r="P5" s="593"/>
      <c r="Q5" s="102"/>
    </row>
    <row r="6" spans="1:17" s="15" customFormat="1" ht="14.25" customHeight="1">
      <c r="A6" s="101"/>
      <c r="B6" s="101">
        <v>1</v>
      </c>
      <c r="C6" s="101">
        <v>2</v>
      </c>
      <c r="D6" s="101">
        <v>3</v>
      </c>
      <c r="E6" s="101">
        <v>4</v>
      </c>
      <c r="F6" s="101">
        <v>5</v>
      </c>
      <c r="G6" s="101">
        <v>6</v>
      </c>
      <c r="H6" s="101">
        <v>7</v>
      </c>
      <c r="I6" s="101">
        <v>8</v>
      </c>
      <c r="J6" s="101">
        <v>9</v>
      </c>
      <c r="K6" s="101">
        <v>10</v>
      </c>
      <c r="L6" s="101">
        <v>11</v>
      </c>
      <c r="M6" s="101">
        <v>12</v>
      </c>
      <c r="N6" s="101">
        <v>13</v>
      </c>
      <c r="O6" s="101">
        <v>14</v>
      </c>
      <c r="P6" s="101">
        <v>15</v>
      </c>
      <c r="Q6" s="102"/>
    </row>
    <row r="7" spans="1:16" s="10" customFormat="1" ht="25.5" customHeight="1">
      <c r="A7" s="125"/>
      <c r="B7" s="126" t="s">
        <v>63</v>
      </c>
      <c r="C7" s="126"/>
      <c r="D7" s="119" t="s">
        <v>81</v>
      </c>
      <c r="E7" s="277">
        <f aca="true" t="shared" si="0" ref="E7:M7">SUM(E8:E10)</f>
        <v>1972551</v>
      </c>
      <c r="F7" s="277">
        <f t="shared" si="0"/>
        <v>65870.79000000001</v>
      </c>
      <c r="G7" s="300">
        <f aca="true" t="shared" si="1" ref="G7:G69">F7/E7*100</f>
        <v>3.339370693077138</v>
      </c>
      <c r="H7" s="277">
        <f t="shared" si="0"/>
        <v>82551</v>
      </c>
      <c r="I7" s="277">
        <f t="shared" si="0"/>
        <v>51110.79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0</v>
      </c>
      <c r="N7" s="278">
        <f>SUM(L8:L10)</f>
        <v>0</v>
      </c>
      <c r="O7" s="278">
        <f>SUM(O8:O10)</f>
        <v>1890000</v>
      </c>
      <c r="P7" s="278">
        <f>SUM(P8:P10)</f>
        <v>14760</v>
      </c>
    </row>
    <row r="8" spans="1:17" ht="33.75">
      <c r="A8" s="127"/>
      <c r="B8" s="103"/>
      <c r="C8" s="104" t="s">
        <v>126</v>
      </c>
      <c r="D8" s="105" t="s">
        <v>173</v>
      </c>
      <c r="E8" s="106">
        <v>1902500</v>
      </c>
      <c r="F8" s="106">
        <v>26842.24</v>
      </c>
      <c r="G8" s="301">
        <f t="shared" si="1"/>
        <v>1.410893035479632</v>
      </c>
      <c r="H8" s="106">
        <v>12500</v>
      </c>
      <c r="I8" s="106">
        <v>12082.24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1890000</v>
      </c>
      <c r="P8" s="106">
        <v>14760</v>
      </c>
      <c r="Q8" s="99"/>
    </row>
    <row r="9" spans="1:17" ht="22.5" customHeight="1">
      <c r="A9" s="127"/>
      <c r="B9" s="103"/>
      <c r="C9" s="107" t="s">
        <v>127</v>
      </c>
      <c r="D9" s="108" t="s">
        <v>88</v>
      </c>
      <c r="E9" s="109">
        <v>2200</v>
      </c>
      <c r="F9" s="109">
        <v>1470</v>
      </c>
      <c r="G9" s="301">
        <f t="shared" si="1"/>
        <v>66.81818181818183</v>
      </c>
      <c r="H9" s="109">
        <v>2200</v>
      </c>
      <c r="I9" s="109">
        <v>1470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99"/>
    </row>
    <row r="10" spans="1:17" ht="19.5" customHeight="1">
      <c r="A10" s="127"/>
      <c r="B10" s="110"/>
      <c r="C10" s="107" t="s">
        <v>128</v>
      </c>
      <c r="D10" s="108" t="s">
        <v>89</v>
      </c>
      <c r="E10" s="109">
        <v>67851</v>
      </c>
      <c r="F10" s="109">
        <v>37558.55</v>
      </c>
      <c r="G10" s="301">
        <f t="shared" si="1"/>
        <v>55.35445313996846</v>
      </c>
      <c r="H10" s="109">
        <v>67851</v>
      </c>
      <c r="I10" s="109">
        <v>37558.55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99"/>
    </row>
    <row r="11" spans="1:17" ht="52.5">
      <c r="A11" s="127"/>
      <c r="B11" s="111">
        <v>400</v>
      </c>
      <c r="C11" s="112"/>
      <c r="D11" s="113" t="s">
        <v>192</v>
      </c>
      <c r="E11" s="114">
        <f>SUM(E12)</f>
        <v>80000</v>
      </c>
      <c r="F11" s="114">
        <f>SUM(F12)</f>
        <v>59788.47</v>
      </c>
      <c r="G11" s="300">
        <f t="shared" si="1"/>
        <v>74.7355875</v>
      </c>
      <c r="H11" s="114">
        <f aca="true" t="shared" si="2" ref="H11:P11">SUM(H12)</f>
        <v>80000</v>
      </c>
      <c r="I11" s="114">
        <f>SUM(I12)</f>
        <v>59788.47</v>
      </c>
      <c r="J11" s="114">
        <f t="shared" si="2"/>
        <v>0</v>
      </c>
      <c r="K11" s="114">
        <f t="shared" si="2"/>
        <v>0</v>
      </c>
      <c r="L11" s="114">
        <f t="shared" si="2"/>
        <v>59788.47</v>
      </c>
      <c r="M11" s="114">
        <f t="shared" si="2"/>
        <v>0</v>
      </c>
      <c r="N11" s="114">
        <f t="shared" si="2"/>
        <v>0</v>
      </c>
      <c r="O11" s="114">
        <f t="shared" si="2"/>
        <v>0</v>
      </c>
      <c r="P11" s="114">
        <f t="shared" si="2"/>
        <v>0</v>
      </c>
      <c r="Q11" s="99"/>
    </row>
    <row r="12" spans="1:17" ht="18.75" customHeight="1">
      <c r="A12" s="127"/>
      <c r="B12" s="115"/>
      <c r="C12" s="107">
        <v>40002</v>
      </c>
      <c r="D12" s="108" t="s">
        <v>90</v>
      </c>
      <c r="E12" s="109">
        <v>80000</v>
      </c>
      <c r="F12" s="109">
        <v>59788.47</v>
      </c>
      <c r="G12" s="301">
        <f t="shared" si="1"/>
        <v>74.7355875</v>
      </c>
      <c r="H12" s="109">
        <v>80000</v>
      </c>
      <c r="I12" s="109">
        <v>59788.47</v>
      </c>
      <c r="J12" s="109">
        <v>0</v>
      </c>
      <c r="K12" s="109">
        <v>0</v>
      </c>
      <c r="L12" s="109">
        <v>59788.47</v>
      </c>
      <c r="M12" s="109">
        <v>0</v>
      </c>
      <c r="N12" s="109">
        <v>0</v>
      </c>
      <c r="O12" s="109">
        <v>0</v>
      </c>
      <c r="P12" s="109">
        <v>0</v>
      </c>
      <c r="Q12" s="99"/>
    </row>
    <row r="13" spans="1:17" ht="24" customHeight="1">
      <c r="A13" s="127"/>
      <c r="B13" s="112">
        <v>600</v>
      </c>
      <c r="C13" s="112"/>
      <c r="D13" s="119" t="s">
        <v>191</v>
      </c>
      <c r="E13" s="278">
        <f>SUM(E14:E17)</f>
        <v>1379593</v>
      </c>
      <c r="F13" s="278">
        <f>SUM(F14:F17)</f>
        <v>121834.92</v>
      </c>
      <c r="G13" s="300">
        <f t="shared" si="1"/>
        <v>8.83122196183947</v>
      </c>
      <c r="H13" s="278">
        <f>SUM(H14:H17)</f>
        <v>169593</v>
      </c>
      <c r="I13" s="278">
        <f>SUM(I14:I17)</f>
        <v>110802.92</v>
      </c>
      <c r="J13" s="278">
        <f>SUM(J15:J16)</f>
        <v>29593</v>
      </c>
      <c r="K13" s="278">
        <f>SUM(K15:K16)</f>
        <v>13568.92</v>
      </c>
      <c r="L13" s="278">
        <f>SUM(L15:L16)</f>
        <v>0</v>
      </c>
      <c r="M13" s="278">
        <f>SUM(M15:M16)</f>
        <v>0</v>
      </c>
      <c r="N13" s="278">
        <f>SUM(N15:N16)</f>
        <v>0</v>
      </c>
      <c r="O13" s="278">
        <f>SUM(O14:O17)</f>
        <v>1210000</v>
      </c>
      <c r="P13" s="278">
        <f>SUM(P14:P17)</f>
        <v>11032</v>
      </c>
      <c r="Q13" s="99"/>
    </row>
    <row r="14" spans="1:17" ht="24.75" customHeight="1">
      <c r="A14" s="127"/>
      <c r="B14" s="112"/>
      <c r="C14" s="130" t="s">
        <v>233</v>
      </c>
      <c r="D14" s="120" t="s">
        <v>234</v>
      </c>
      <c r="E14" s="180">
        <v>19000</v>
      </c>
      <c r="F14" s="180">
        <v>8500</v>
      </c>
      <c r="G14" s="301">
        <f t="shared" si="1"/>
        <v>44.73684210526316</v>
      </c>
      <c r="H14" s="180">
        <v>19000</v>
      </c>
      <c r="I14" s="180">
        <v>8500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99"/>
    </row>
    <row r="15" spans="1:17" ht="24" customHeight="1">
      <c r="A15" s="127"/>
      <c r="B15" s="107"/>
      <c r="C15" s="107">
        <v>60014</v>
      </c>
      <c r="D15" s="117" t="s">
        <v>91</v>
      </c>
      <c r="E15" s="279">
        <v>936500</v>
      </c>
      <c r="F15" s="279">
        <v>11081</v>
      </c>
      <c r="G15" s="301">
        <f t="shared" si="1"/>
        <v>1.183235451147891</v>
      </c>
      <c r="H15" s="279">
        <v>11500</v>
      </c>
      <c r="I15" s="279">
        <v>11081</v>
      </c>
      <c r="J15" s="279">
        <v>0</v>
      </c>
      <c r="K15" s="279">
        <v>0</v>
      </c>
      <c r="L15" s="279">
        <v>0</v>
      </c>
      <c r="M15" s="279">
        <v>0</v>
      </c>
      <c r="N15" s="279">
        <v>0</v>
      </c>
      <c r="O15" s="279">
        <v>925000</v>
      </c>
      <c r="P15" s="280">
        <v>0</v>
      </c>
      <c r="Q15" s="99"/>
    </row>
    <row r="16" spans="1:17" ht="24" customHeight="1">
      <c r="A16" s="127"/>
      <c r="B16" s="107"/>
      <c r="C16" s="107">
        <v>60016</v>
      </c>
      <c r="D16" s="117" t="s">
        <v>92</v>
      </c>
      <c r="E16" s="279">
        <v>324093</v>
      </c>
      <c r="F16" s="279">
        <v>91221.92</v>
      </c>
      <c r="G16" s="301">
        <f t="shared" si="1"/>
        <v>28.146834396299823</v>
      </c>
      <c r="H16" s="279">
        <v>139093</v>
      </c>
      <c r="I16" s="279">
        <v>91221.92</v>
      </c>
      <c r="J16" s="279">
        <v>29593</v>
      </c>
      <c r="K16" s="279">
        <v>13568.92</v>
      </c>
      <c r="L16" s="279">
        <v>0</v>
      </c>
      <c r="M16" s="279">
        <v>0</v>
      </c>
      <c r="N16" s="279">
        <v>0</v>
      </c>
      <c r="O16" s="279">
        <v>185000</v>
      </c>
      <c r="P16" s="279">
        <v>0</v>
      </c>
      <c r="Q16" s="99"/>
    </row>
    <row r="17" spans="1:17" ht="20.25" customHeight="1">
      <c r="A17" s="127"/>
      <c r="B17" s="107"/>
      <c r="C17" s="107" t="s">
        <v>175</v>
      </c>
      <c r="D17" s="117" t="s">
        <v>89</v>
      </c>
      <c r="E17" s="279">
        <v>100000</v>
      </c>
      <c r="F17" s="279">
        <v>11032</v>
      </c>
      <c r="G17" s="301">
        <f t="shared" si="1"/>
        <v>11.032</v>
      </c>
      <c r="H17" s="279">
        <v>0</v>
      </c>
      <c r="I17" s="279">
        <v>0</v>
      </c>
      <c r="J17" s="279">
        <v>0</v>
      </c>
      <c r="K17" s="279">
        <v>0</v>
      </c>
      <c r="L17" s="279">
        <v>0</v>
      </c>
      <c r="M17" s="279">
        <v>0</v>
      </c>
      <c r="N17" s="279">
        <v>0</v>
      </c>
      <c r="O17" s="279">
        <v>100000</v>
      </c>
      <c r="P17" s="279">
        <v>11032</v>
      </c>
      <c r="Q17" s="99"/>
    </row>
    <row r="18" spans="1:17" ht="24" customHeight="1">
      <c r="A18" s="127"/>
      <c r="B18" s="112">
        <v>700</v>
      </c>
      <c r="C18" s="112"/>
      <c r="D18" s="119" t="s">
        <v>82</v>
      </c>
      <c r="E18" s="278">
        <f>SUM(E19)</f>
        <v>20000</v>
      </c>
      <c r="F18" s="278">
        <f>SUM(F19)</f>
        <v>200.25</v>
      </c>
      <c r="G18" s="300">
        <f t="shared" si="1"/>
        <v>1.00125</v>
      </c>
      <c r="H18" s="278">
        <f aca="true" t="shared" si="3" ref="H18:P18">SUM(H19)</f>
        <v>20000</v>
      </c>
      <c r="I18" s="278">
        <f t="shared" si="3"/>
        <v>200.25</v>
      </c>
      <c r="J18" s="278">
        <f t="shared" si="3"/>
        <v>0</v>
      </c>
      <c r="K18" s="278">
        <f t="shared" si="3"/>
        <v>0</v>
      </c>
      <c r="L18" s="278">
        <f t="shared" si="3"/>
        <v>0</v>
      </c>
      <c r="M18" s="278">
        <f t="shared" si="3"/>
        <v>0</v>
      </c>
      <c r="N18" s="278">
        <f t="shared" si="3"/>
        <v>0</v>
      </c>
      <c r="O18" s="278">
        <f t="shared" si="3"/>
        <v>0</v>
      </c>
      <c r="P18" s="278">
        <f t="shared" si="3"/>
        <v>0</v>
      </c>
      <c r="Q18" s="99"/>
    </row>
    <row r="19" spans="1:17" ht="25.5" customHeight="1">
      <c r="A19" s="128"/>
      <c r="B19" s="107"/>
      <c r="C19" s="107">
        <v>70005</v>
      </c>
      <c r="D19" s="117" t="s">
        <v>93</v>
      </c>
      <c r="E19" s="279">
        <v>20000</v>
      </c>
      <c r="F19" s="279">
        <v>200.25</v>
      </c>
      <c r="G19" s="301">
        <f t="shared" si="1"/>
        <v>1.00125</v>
      </c>
      <c r="H19" s="279">
        <v>20000</v>
      </c>
      <c r="I19" s="279">
        <v>200.25</v>
      </c>
      <c r="J19" s="279">
        <v>0</v>
      </c>
      <c r="K19" s="279">
        <v>0</v>
      </c>
      <c r="L19" s="279">
        <v>0</v>
      </c>
      <c r="M19" s="279">
        <v>0</v>
      </c>
      <c r="N19" s="279">
        <v>0</v>
      </c>
      <c r="O19" s="279">
        <v>0</v>
      </c>
      <c r="P19" s="279">
        <v>0</v>
      </c>
      <c r="Q19" s="99"/>
    </row>
    <row r="20" spans="1:17" ht="22.5">
      <c r="A20" s="124"/>
      <c r="B20" s="112">
        <v>710</v>
      </c>
      <c r="C20" s="112"/>
      <c r="D20" s="119" t="s">
        <v>94</v>
      </c>
      <c r="E20" s="278">
        <f>SUM(E21:E23)</f>
        <v>62000</v>
      </c>
      <c r="F20" s="278">
        <f>SUM(F21:F23)</f>
        <v>1064.3400000000001</v>
      </c>
      <c r="G20" s="300">
        <f t="shared" si="1"/>
        <v>1.7166774193548389</v>
      </c>
      <c r="H20" s="278">
        <f>SUM(H21:H23)</f>
        <v>62000</v>
      </c>
      <c r="I20" s="278">
        <f>SUM(I21:I23)</f>
        <v>1064.3400000000001</v>
      </c>
      <c r="J20" s="278">
        <f aca="true" t="shared" si="4" ref="J20:P20">SUM(J22:J23)</f>
        <v>0</v>
      </c>
      <c r="K20" s="278">
        <f t="shared" si="4"/>
        <v>0</v>
      </c>
      <c r="L20" s="278">
        <f t="shared" si="4"/>
        <v>0</v>
      </c>
      <c r="M20" s="278">
        <f t="shared" si="4"/>
        <v>0</v>
      </c>
      <c r="N20" s="278">
        <f t="shared" si="4"/>
        <v>0</v>
      </c>
      <c r="O20" s="278">
        <f t="shared" si="4"/>
        <v>0</v>
      </c>
      <c r="P20" s="278">
        <f t="shared" si="4"/>
        <v>0</v>
      </c>
      <c r="Q20" s="99"/>
    </row>
    <row r="21" spans="1:17" ht="34.5">
      <c r="A21" s="124"/>
      <c r="B21" s="112"/>
      <c r="C21" s="130" t="s">
        <v>235</v>
      </c>
      <c r="D21" s="120" t="s">
        <v>236</v>
      </c>
      <c r="E21" s="180">
        <v>60000</v>
      </c>
      <c r="F21" s="180">
        <v>0</v>
      </c>
      <c r="G21" s="301">
        <f t="shared" si="1"/>
        <v>0</v>
      </c>
      <c r="H21" s="180">
        <v>60000</v>
      </c>
      <c r="I21" s="180">
        <v>0</v>
      </c>
      <c r="J21" s="180">
        <v>0</v>
      </c>
      <c r="K21" s="180">
        <v>0</v>
      </c>
      <c r="L21" s="180">
        <v>0</v>
      </c>
      <c r="M21" s="180">
        <v>0</v>
      </c>
      <c r="N21" s="180">
        <v>0</v>
      </c>
      <c r="O21" s="180">
        <v>0</v>
      </c>
      <c r="P21" s="180">
        <v>0</v>
      </c>
      <c r="Q21" s="99"/>
    </row>
    <row r="22" spans="1:17" ht="15.75">
      <c r="A22" s="124"/>
      <c r="B22" s="107"/>
      <c r="C22" s="107">
        <v>71035</v>
      </c>
      <c r="D22" s="117" t="s">
        <v>95</v>
      </c>
      <c r="E22" s="279">
        <v>1500</v>
      </c>
      <c r="F22" s="279">
        <v>784.34</v>
      </c>
      <c r="G22" s="301">
        <f t="shared" si="1"/>
        <v>52.28933333333333</v>
      </c>
      <c r="H22" s="279">
        <v>1500</v>
      </c>
      <c r="I22" s="279">
        <v>784.34</v>
      </c>
      <c r="J22" s="279">
        <v>0</v>
      </c>
      <c r="K22" s="279">
        <v>0</v>
      </c>
      <c r="L22" s="279">
        <v>0</v>
      </c>
      <c r="M22" s="279">
        <v>0</v>
      </c>
      <c r="N22" s="279">
        <v>0</v>
      </c>
      <c r="O22" s="279">
        <v>0</v>
      </c>
      <c r="P22" s="279">
        <v>0</v>
      </c>
      <c r="Q22" s="99"/>
    </row>
    <row r="23" spans="1:17" ht="15.75">
      <c r="A23" s="124"/>
      <c r="B23" s="107"/>
      <c r="C23" s="107">
        <v>71095</v>
      </c>
      <c r="D23" s="117" t="s">
        <v>89</v>
      </c>
      <c r="E23" s="279">
        <v>500</v>
      </c>
      <c r="F23" s="279">
        <v>280</v>
      </c>
      <c r="G23" s="301">
        <f t="shared" si="1"/>
        <v>56.00000000000001</v>
      </c>
      <c r="H23" s="279">
        <v>500</v>
      </c>
      <c r="I23" s="279">
        <v>280</v>
      </c>
      <c r="J23" s="279">
        <v>0</v>
      </c>
      <c r="K23" s="279">
        <v>0</v>
      </c>
      <c r="L23" s="279">
        <v>0</v>
      </c>
      <c r="M23" s="279">
        <v>0</v>
      </c>
      <c r="N23" s="279">
        <v>0</v>
      </c>
      <c r="O23" s="279">
        <v>0</v>
      </c>
      <c r="P23" s="279">
        <v>0</v>
      </c>
      <c r="Q23" s="99"/>
    </row>
    <row r="24" spans="1:17" ht="22.5">
      <c r="A24" s="124"/>
      <c r="B24" s="112">
        <v>750</v>
      </c>
      <c r="C24" s="112"/>
      <c r="D24" s="119" t="s">
        <v>83</v>
      </c>
      <c r="E24" s="278">
        <f>SUM(E25:E29)</f>
        <v>1254868</v>
      </c>
      <c r="F24" s="278">
        <f>SUM(F25:F29)</f>
        <v>627624.76</v>
      </c>
      <c r="G24" s="300">
        <f t="shared" si="1"/>
        <v>50.01520159889326</v>
      </c>
      <c r="H24" s="278">
        <f>SUM(H25:H29)</f>
        <v>1204868</v>
      </c>
      <c r="I24" s="278">
        <f>SUM(I25:I29)</f>
        <v>616500.76</v>
      </c>
      <c r="J24" s="278">
        <f>SUM(J25:J29)</f>
        <v>900200</v>
      </c>
      <c r="K24" s="278">
        <f>SUM(K25:K29)</f>
        <v>480566.1</v>
      </c>
      <c r="L24" s="278">
        <f>SUM(L25:L28)</f>
        <v>0</v>
      </c>
      <c r="M24" s="278">
        <f>SUM(M25:M28)</f>
        <v>0</v>
      </c>
      <c r="N24" s="278">
        <f>SUM(N25:N28)</f>
        <v>0</v>
      </c>
      <c r="O24" s="278">
        <f>SUM(O25:O28)</f>
        <v>50000</v>
      </c>
      <c r="P24" s="278">
        <f>SUM(P25:P28)</f>
        <v>11124</v>
      </c>
      <c r="Q24" s="99"/>
    </row>
    <row r="25" spans="1:17" ht="15.75">
      <c r="A25" s="124"/>
      <c r="B25" s="107"/>
      <c r="C25" s="107">
        <v>75011</v>
      </c>
      <c r="D25" s="117" t="s">
        <v>278</v>
      </c>
      <c r="E25" s="279">
        <v>43568</v>
      </c>
      <c r="F25" s="279">
        <v>22339.08</v>
      </c>
      <c r="G25" s="301">
        <f t="shared" si="1"/>
        <v>51.27405435181785</v>
      </c>
      <c r="H25" s="279">
        <v>43568</v>
      </c>
      <c r="I25" s="279">
        <v>22339.08</v>
      </c>
      <c r="J25" s="279">
        <v>36200</v>
      </c>
      <c r="K25" s="279">
        <v>19000</v>
      </c>
      <c r="L25" s="279">
        <v>0</v>
      </c>
      <c r="M25" s="279">
        <v>0</v>
      </c>
      <c r="N25" s="279">
        <v>0</v>
      </c>
      <c r="O25" s="279">
        <v>0</v>
      </c>
      <c r="P25" s="279">
        <v>0</v>
      </c>
      <c r="Q25" s="99"/>
    </row>
    <row r="26" spans="1:17" ht="15.75">
      <c r="A26" s="124"/>
      <c r="B26" s="107"/>
      <c r="C26" s="107">
        <v>75022</v>
      </c>
      <c r="D26" s="117" t="s">
        <v>96</v>
      </c>
      <c r="E26" s="279">
        <v>83000</v>
      </c>
      <c r="F26" s="279">
        <v>36226.61</v>
      </c>
      <c r="G26" s="301">
        <f t="shared" si="1"/>
        <v>43.64651807228916</v>
      </c>
      <c r="H26" s="279">
        <v>83000</v>
      </c>
      <c r="I26" s="279">
        <v>36226.61</v>
      </c>
      <c r="J26" s="279">
        <v>0</v>
      </c>
      <c r="K26" s="279">
        <v>0</v>
      </c>
      <c r="L26" s="279">
        <v>0</v>
      </c>
      <c r="M26" s="279">
        <v>0</v>
      </c>
      <c r="N26" s="279">
        <v>0</v>
      </c>
      <c r="O26" s="279">
        <v>0</v>
      </c>
      <c r="P26" s="279">
        <v>0</v>
      </c>
      <c r="Q26" s="99"/>
    </row>
    <row r="27" spans="1:17" ht="15.75">
      <c r="A27" s="124"/>
      <c r="B27" s="107"/>
      <c r="C27" s="107">
        <v>75023</v>
      </c>
      <c r="D27" s="117" t="s">
        <v>279</v>
      </c>
      <c r="E27" s="279">
        <v>1096300</v>
      </c>
      <c r="F27" s="279">
        <v>559806.27</v>
      </c>
      <c r="G27" s="301">
        <f t="shared" si="1"/>
        <v>51.063237252576855</v>
      </c>
      <c r="H27" s="279">
        <v>1046300</v>
      </c>
      <c r="I27" s="279">
        <v>548682.27</v>
      </c>
      <c r="J27" s="279">
        <v>860000</v>
      </c>
      <c r="K27" s="279">
        <v>457666.1</v>
      </c>
      <c r="L27" s="279">
        <v>0</v>
      </c>
      <c r="M27" s="279">
        <v>0</v>
      </c>
      <c r="N27" s="279">
        <v>0</v>
      </c>
      <c r="O27" s="279">
        <v>50000</v>
      </c>
      <c r="P27" s="279">
        <v>11124</v>
      </c>
      <c r="Q27" s="99"/>
    </row>
    <row r="28" spans="1:17" ht="35.25" customHeight="1">
      <c r="A28" s="124"/>
      <c r="B28" s="107"/>
      <c r="C28" s="107" t="s">
        <v>135</v>
      </c>
      <c r="D28" s="117" t="s">
        <v>136</v>
      </c>
      <c r="E28" s="279">
        <v>21000</v>
      </c>
      <c r="F28" s="279">
        <v>6717.8</v>
      </c>
      <c r="G28" s="301">
        <f t="shared" si="1"/>
        <v>31.989523809523813</v>
      </c>
      <c r="H28" s="279">
        <v>21000</v>
      </c>
      <c r="I28" s="279">
        <v>6717.8</v>
      </c>
      <c r="J28" s="279">
        <v>4000</v>
      </c>
      <c r="K28" s="279">
        <v>3900</v>
      </c>
      <c r="L28" s="279">
        <v>0</v>
      </c>
      <c r="M28" s="279">
        <v>0</v>
      </c>
      <c r="N28" s="279">
        <v>0</v>
      </c>
      <c r="O28" s="279">
        <v>0</v>
      </c>
      <c r="P28" s="279">
        <v>0</v>
      </c>
      <c r="Q28" s="99"/>
    </row>
    <row r="29" spans="1:17" ht="23.25">
      <c r="A29" s="124"/>
      <c r="B29" s="107"/>
      <c r="C29" s="107" t="s">
        <v>176</v>
      </c>
      <c r="D29" s="117" t="s">
        <v>89</v>
      </c>
      <c r="E29" s="279">
        <v>11000</v>
      </c>
      <c r="F29" s="279">
        <v>2535</v>
      </c>
      <c r="G29" s="301">
        <f t="shared" si="1"/>
        <v>23.045454545454547</v>
      </c>
      <c r="H29" s="279">
        <v>11000</v>
      </c>
      <c r="I29" s="279">
        <v>2535</v>
      </c>
      <c r="J29" s="279">
        <v>0</v>
      </c>
      <c r="K29" s="279">
        <v>0</v>
      </c>
      <c r="L29" s="279">
        <v>0</v>
      </c>
      <c r="M29" s="279">
        <v>0</v>
      </c>
      <c r="N29" s="279">
        <v>0</v>
      </c>
      <c r="O29" s="279">
        <v>0</v>
      </c>
      <c r="P29" s="279">
        <v>0</v>
      </c>
      <c r="Q29" s="99"/>
    </row>
    <row r="30" spans="1:17" ht="54.75" customHeight="1">
      <c r="A30" s="124"/>
      <c r="B30" s="129" t="s">
        <v>133</v>
      </c>
      <c r="C30" s="107"/>
      <c r="D30" s="119" t="s">
        <v>207</v>
      </c>
      <c r="E30" s="277">
        <f>SUM(E31:E33)</f>
        <v>25172</v>
      </c>
      <c r="F30" s="277">
        <f>SUM(F31:F33)</f>
        <v>24381.78</v>
      </c>
      <c r="G30" s="300">
        <f t="shared" si="1"/>
        <v>96.86071825838233</v>
      </c>
      <c r="H30" s="277">
        <f>SUM(H31:H33)</f>
        <v>25172</v>
      </c>
      <c r="I30" s="277">
        <f aca="true" t="shared" si="5" ref="I30:P30">SUM(I31:I33)</f>
        <v>24381.78</v>
      </c>
      <c r="J30" s="277">
        <f t="shared" si="5"/>
        <v>4205.99</v>
      </c>
      <c r="K30" s="277">
        <f t="shared" si="5"/>
        <v>3763.1699999999996</v>
      </c>
      <c r="L30" s="277">
        <f t="shared" si="5"/>
        <v>0</v>
      </c>
      <c r="M30" s="277">
        <f t="shared" si="5"/>
        <v>0</v>
      </c>
      <c r="N30" s="277">
        <f t="shared" si="5"/>
        <v>0</v>
      </c>
      <c r="O30" s="277">
        <f t="shared" si="5"/>
        <v>0</v>
      </c>
      <c r="P30" s="277">
        <f t="shared" si="5"/>
        <v>0</v>
      </c>
      <c r="Q30" s="99"/>
    </row>
    <row r="31" spans="1:17" ht="45" customHeight="1">
      <c r="A31" s="124"/>
      <c r="B31" s="107"/>
      <c r="C31" s="107" t="s">
        <v>134</v>
      </c>
      <c r="D31" s="120" t="s">
        <v>208</v>
      </c>
      <c r="E31" s="279">
        <v>866</v>
      </c>
      <c r="F31" s="279">
        <v>423.18</v>
      </c>
      <c r="G31" s="301">
        <f t="shared" si="1"/>
        <v>48.866050808314085</v>
      </c>
      <c r="H31" s="279">
        <v>866</v>
      </c>
      <c r="I31" s="279">
        <v>423.18</v>
      </c>
      <c r="J31" s="279">
        <v>866</v>
      </c>
      <c r="K31" s="279">
        <v>423.18</v>
      </c>
      <c r="L31" s="279">
        <v>0</v>
      </c>
      <c r="M31" s="279">
        <v>0</v>
      </c>
      <c r="N31" s="279">
        <v>0</v>
      </c>
      <c r="O31" s="279">
        <v>0</v>
      </c>
      <c r="P31" s="279">
        <v>0</v>
      </c>
      <c r="Q31" s="99"/>
    </row>
    <row r="32" spans="1:17" ht="36" customHeight="1">
      <c r="A32" s="124"/>
      <c r="B32" s="107"/>
      <c r="C32" s="107" t="s">
        <v>308</v>
      </c>
      <c r="D32" s="120" t="s">
        <v>310</v>
      </c>
      <c r="E32" s="279">
        <v>10000</v>
      </c>
      <c r="F32" s="279">
        <v>9652.6</v>
      </c>
      <c r="G32" s="301">
        <f t="shared" si="1"/>
        <v>96.526</v>
      </c>
      <c r="H32" s="279">
        <v>10000</v>
      </c>
      <c r="I32" s="279">
        <v>9652.6</v>
      </c>
      <c r="J32" s="279">
        <v>0</v>
      </c>
      <c r="K32" s="279">
        <v>0</v>
      </c>
      <c r="L32" s="279">
        <v>0</v>
      </c>
      <c r="M32" s="279">
        <v>0</v>
      </c>
      <c r="N32" s="279">
        <v>0</v>
      </c>
      <c r="O32" s="279">
        <v>0</v>
      </c>
      <c r="P32" s="279">
        <v>0</v>
      </c>
      <c r="Q32" s="99"/>
    </row>
    <row r="33" spans="1:17" ht="32.25" customHeight="1">
      <c r="A33" s="124"/>
      <c r="B33" s="107"/>
      <c r="C33" s="107" t="s">
        <v>309</v>
      </c>
      <c r="D33" s="120" t="s">
        <v>311</v>
      </c>
      <c r="E33" s="279">
        <v>14306</v>
      </c>
      <c r="F33" s="279">
        <v>14306</v>
      </c>
      <c r="G33" s="301">
        <f t="shared" si="1"/>
        <v>100</v>
      </c>
      <c r="H33" s="279">
        <v>14306</v>
      </c>
      <c r="I33" s="279">
        <v>14306</v>
      </c>
      <c r="J33" s="279">
        <v>3339.99</v>
      </c>
      <c r="K33" s="279">
        <v>3339.99</v>
      </c>
      <c r="L33" s="279">
        <v>0</v>
      </c>
      <c r="M33" s="279">
        <v>0</v>
      </c>
      <c r="N33" s="279">
        <v>0</v>
      </c>
      <c r="O33" s="279">
        <v>0</v>
      </c>
      <c r="P33" s="279">
        <v>0</v>
      </c>
      <c r="Q33" s="99"/>
    </row>
    <row r="34" spans="1:17" ht="55.5" customHeight="1">
      <c r="A34" s="124"/>
      <c r="B34" s="112">
        <v>754</v>
      </c>
      <c r="C34" s="112"/>
      <c r="D34" s="119" t="s">
        <v>193</v>
      </c>
      <c r="E34" s="278">
        <f>SUM(E35:E37)</f>
        <v>95000</v>
      </c>
      <c r="F34" s="278">
        <f>SUM(F35:F37)</f>
        <v>67530.61</v>
      </c>
      <c r="G34" s="300">
        <f t="shared" si="1"/>
        <v>71.08485263157894</v>
      </c>
      <c r="H34" s="278">
        <f aca="true" t="shared" si="6" ref="H34:P34">SUM(H35:H37)</f>
        <v>75000</v>
      </c>
      <c r="I34" s="278">
        <f t="shared" si="6"/>
        <v>49330.619999999995</v>
      </c>
      <c r="J34" s="278">
        <f t="shared" si="6"/>
        <v>14000</v>
      </c>
      <c r="K34" s="278">
        <f t="shared" si="6"/>
        <v>6832.4</v>
      </c>
      <c r="L34" s="278">
        <f t="shared" si="6"/>
        <v>0</v>
      </c>
      <c r="M34" s="278">
        <f t="shared" si="6"/>
        <v>0</v>
      </c>
      <c r="N34" s="278">
        <f t="shared" si="6"/>
        <v>0</v>
      </c>
      <c r="O34" s="278">
        <f t="shared" si="6"/>
        <v>20000</v>
      </c>
      <c r="P34" s="278">
        <f t="shared" si="6"/>
        <v>18199.99</v>
      </c>
      <c r="Q34" s="99"/>
    </row>
    <row r="35" spans="1:17" ht="21" customHeight="1">
      <c r="A35" s="124"/>
      <c r="B35" s="112"/>
      <c r="C35" s="130" t="s">
        <v>312</v>
      </c>
      <c r="D35" s="120" t="s">
        <v>313</v>
      </c>
      <c r="E35" s="180">
        <v>30000</v>
      </c>
      <c r="F35" s="180">
        <v>30000</v>
      </c>
      <c r="G35" s="301">
        <f t="shared" si="1"/>
        <v>100</v>
      </c>
      <c r="H35" s="180">
        <v>30000</v>
      </c>
      <c r="I35" s="180">
        <v>30000</v>
      </c>
      <c r="J35" s="180">
        <v>0</v>
      </c>
      <c r="K35" s="180">
        <v>0</v>
      </c>
      <c r="L35" s="180">
        <v>0</v>
      </c>
      <c r="M35" s="180">
        <v>0</v>
      </c>
      <c r="N35" s="180">
        <v>0</v>
      </c>
      <c r="O35" s="180">
        <v>0</v>
      </c>
      <c r="P35" s="180">
        <v>0</v>
      </c>
      <c r="Q35" s="99"/>
    </row>
    <row r="36" spans="1:17" ht="23.25">
      <c r="A36" s="124"/>
      <c r="B36" s="107"/>
      <c r="C36" s="107">
        <v>75412</v>
      </c>
      <c r="D36" s="117" t="s">
        <v>97</v>
      </c>
      <c r="E36" s="279">
        <v>63000</v>
      </c>
      <c r="F36" s="279">
        <v>37530.61</v>
      </c>
      <c r="G36" s="301">
        <f t="shared" si="1"/>
        <v>59.57239682539682</v>
      </c>
      <c r="H36" s="279">
        <v>43000</v>
      </c>
      <c r="I36" s="279">
        <v>19330.62</v>
      </c>
      <c r="J36" s="279">
        <v>14000</v>
      </c>
      <c r="K36" s="279">
        <v>6832.4</v>
      </c>
      <c r="L36" s="279">
        <v>0</v>
      </c>
      <c r="M36" s="279">
        <v>0</v>
      </c>
      <c r="N36" s="279">
        <v>0</v>
      </c>
      <c r="O36" s="279">
        <v>20000</v>
      </c>
      <c r="P36" s="279">
        <v>18199.99</v>
      </c>
      <c r="Q36" s="99"/>
    </row>
    <row r="37" spans="1:17" ht="24.75" customHeight="1">
      <c r="A37" s="124"/>
      <c r="B37" s="107"/>
      <c r="C37" s="107" t="s">
        <v>276</v>
      </c>
      <c r="D37" s="117" t="s">
        <v>277</v>
      </c>
      <c r="E37" s="279">
        <v>2000</v>
      </c>
      <c r="F37" s="279">
        <v>0</v>
      </c>
      <c r="G37" s="301">
        <f t="shared" si="1"/>
        <v>0</v>
      </c>
      <c r="H37" s="279">
        <v>2000</v>
      </c>
      <c r="I37" s="279">
        <v>0</v>
      </c>
      <c r="J37" s="279">
        <v>0</v>
      </c>
      <c r="K37" s="279">
        <v>0</v>
      </c>
      <c r="L37" s="279">
        <v>0</v>
      </c>
      <c r="M37" s="279">
        <v>0</v>
      </c>
      <c r="N37" s="279">
        <v>0</v>
      </c>
      <c r="O37" s="279">
        <v>0</v>
      </c>
      <c r="P37" s="279">
        <v>0</v>
      </c>
      <c r="Q37" s="99"/>
    </row>
    <row r="38" spans="1:17" ht="138" customHeight="1">
      <c r="A38" s="124"/>
      <c r="B38" s="112">
        <v>756</v>
      </c>
      <c r="C38" s="112"/>
      <c r="D38" s="119" t="s">
        <v>194</v>
      </c>
      <c r="E38" s="278">
        <f>SUM(E39)</f>
        <v>34000</v>
      </c>
      <c r="F38" s="278">
        <f>SUM(F39)</f>
        <v>16650.96</v>
      </c>
      <c r="G38" s="300">
        <f t="shared" si="1"/>
        <v>48.97341176470588</v>
      </c>
      <c r="H38" s="278">
        <f aca="true" t="shared" si="7" ref="H38:P38">SUM(H39)</f>
        <v>34000</v>
      </c>
      <c r="I38" s="278">
        <f t="shared" si="7"/>
        <v>16650.96</v>
      </c>
      <c r="J38" s="278">
        <f t="shared" si="7"/>
        <v>13000</v>
      </c>
      <c r="K38" s="278">
        <f t="shared" si="7"/>
        <v>8384.54</v>
      </c>
      <c r="L38" s="278">
        <f t="shared" si="7"/>
        <v>0</v>
      </c>
      <c r="M38" s="278">
        <f t="shared" si="7"/>
        <v>0</v>
      </c>
      <c r="N38" s="278">
        <f t="shared" si="7"/>
        <v>0</v>
      </c>
      <c r="O38" s="278">
        <f t="shared" si="7"/>
        <v>0</v>
      </c>
      <c r="P38" s="278">
        <f t="shared" si="7"/>
        <v>0</v>
      </c>
      <c r="Q38" s="99"/>
    </row>
    <row r="39" spans="1:17" ht="45.75">
      <c r="A39" s="124"/>
      <c r="B39" s="107"/>
      <c r="C39" s="107">
        <v>75647</v>
      </c>
      <c r="D39" s="117" t="s">
        <v>137</v>
      </c>
      <c r="E39" s="279">
        <v>34000</v>
      </c>
      <c r="F39" s="279">
        <v>16650.96</v>
      </c>
      <c r="G39" s="301">
        <f t="shared" si="1"/>
        <v>48.97341176470588</v>
      </c>
      <c r="H39" s="279">
        <v>34000</v>
      </c>
      <c r="I39" s="279">
        <v>16650.96</v>
      </c>
      <c r="J39" s="279">
        <v>13000</v>
      </c>
      <c r="K39" s="279">
        <v>8384.54</v>
      </c>
      <c r="L39" s="279">
        <v>0</v>
      </c>
      <c r="M39" s="279">
        <v>0</v>
      </c>
      <c r="N39" s="279">
        <v>0</v>
      </c>
      <c r="O39" s="279">
        <v>0</v>
      </c>
      <c r="P39" s="279">
        <v>0</v>
      </c>
      <c r="Q39" s="99"/>
    </row>
    <row r="40" spans="1:17" ht="25.5" customHeight="1">
      <c r="A40" s="124"/>
      <c r="B40" s="112">
        <v>757</v>
      </c>
      <c r="C40" s="112"/>
      <c r="D40" s="119" t="s">
        <v>195</v>
      </c>
      <c r="E40" s="278">
        <f>SUM(E41:E41)</f>
        <v>240000</v>
      </c>
      <c r="F40" s="278">
        <f>SUM(F41:F41)</f>
        <v>28173.39</v>
      </c>
      <c r="G40" s="300">
        <f t="shared" si="1"/>
        <v>11.7389125</v>
      </c>
      <c r="H40" s="278">
        <f aca="true" t="shared" si="8" ref="H40:P40">SUM(H41:H41)</f>
        <v>240000</v>
      </c>
      <c r="I40" s="278">
        <f t="shared" si="8"/>
        <v>28173.39</v>
      </c>
      <c r="J40" s="278">
        <f t="shared" si="8"/>
        <v>0</v>
      </c>
      <c r="K40" s="278">
        <f t="shared" si="8"/>
        <v>0</v>
      </c>
      <c r="L40" s="278">
        <f t="shared" si="8"/>
        <v>0</v>
      </c>
      <c r="M40" s="278">
        <f t="shared" si="8"/>
        <v>28173.39</v>
      </c>
      <c r="N40" s="278">
        <f t="shared" si="8"/>
        <v>0</v>
      </c>
      <c r="O40" s="278">
        <f t="shared" si="8"/>
        <v>0</v>
      </c>
      <c r="P40" s="278">
        <f t="shared" si="8"/>
        <v>0</v>
      </c>
      <c r="Q40" s="99"/>
    </row>
    <row r="41" spans="1:17" ht="32.25" customHeight="1">
      <c r="A41" s="124"/>
      <c r="B41" s="107"/>
      <c r="C41" s="107">
        <v>75702</v>
      </c>
      <c r="D41" s="117" t="s">
        <v>98</v>
      </c>
      <c r="E41" s="279">
        <v>240000</v>
      </c>
      <c r="F41" s="279">
        <v>28173.39</v>
      </c>
      <c r="G41" s="301">
        <f t="shared" si="1"/>
        <v>11.7389125</v>
      </c>
      <c r="H41" s="279">
        <v>240000</v>
      </c>
      <c r="I41" s="279">
        <v>28173.39</v>
      </c>
      <c r="J41" s="279">
        <v>0</v>
      </c>
      <c r="K41" s="279">
        <v>0</v>
      </c>
      <c r="L41" s="279">
        <v>0</v>
      </c>
      <c r="M41" s="279">
        <v>28173.39</v>
      </c>
      <c r="N41" s="279">
        <v>0</v>
      </c>
      <c r="O41" s="279">
        <v>0</v>
      </c>
      <c r="P41" s="279">
        <v>0</v>
      </c>
      <c r="Q41" s="99"/>
    </row>
    <row r="42" spans="1:17" ht="25.5" customHeight="1">
      <c r="A42" s="124"/>
      <c r="B42" s="112">
        <v>758</v>
      </c>
      <c r="C42" s="112"/>
      <c r="D42" s="119" t="s">
        <v>57</v>
      </c>
      <c r="E42" s="114">
        <f>SUM(E43)</f>
        <v>50300</v>
      </c>
      <c r="F42" s="114">
        <f>SUM(F43)</f>
        <v>0</v>
      </c>
      <c r="G42" s="300">
        <f t="shared" si="1"/>
        <v>0</v>
      </c>
      <c r="H42" s="282">
        <f aca="true" t="shared" si="9" ref="H42:P42">SUM(H43)</f>
        <v>50300</v>
      </c>
      <c r="I42" s="114">
        <f t="shared" si="9"/>
        <v>0</v>
      </c>
      <c r="J42" s="114">
        <f t="shared" si="9"/>
        <v>0</v>
      </c>
      <c r="K42" s="114">
        <f t="shared" si="9"/>
        <v>0</v>
      </c>
      <c r="L42" s="114">
        <f t="shared" si="9"/>
        <v>0</v>
      </c>
      <c r="M42" s="114">
        <f t="shared" si="9"/>
        <v>0</v>
      </c>
      <c r="N42" s="114">
        <f t="shared" si="9"/>
        <v>0</v>
      </c>
      <c r="O42" s="114">
        <f t="shared" si="9"/>
        <v>0</v>
      </c>
      <c r="P42" s="283">
        <f t="shared" si="9"/>
        <v>0</v>
      </c>
      <c r="Q42" s="99"/>
    </row>
    <row r="43" spans="1:17" ht="23.25">
      <c r="A43" s="124"/>
      <c r="B43" s="107"/>
      <c r="C43" s="107">
        <v>75818</v>
      </c>
      <c r="D43" s="117" t="s">
        <v>99</v>
      </c>
      <c r="E43" s="109">
        <v>50300</v>
      </c>
      <c r="F43" s="109">
        <v>0</v>
      </c>
      <c r="G43" s="301">
        <f t="shared" si="1"/>
        <v>0</v>
      </c>
      <c r="H43" s="109">
        <v>50300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279">
        <v>0</v>
      </c>
      <c r="P43" s="279">
        <v>0</v>
      </c>
      <c r="Q43" s="99"/>
    </row>
    <row r="44" spans="1:17" ht="22.5">
      <c r="A44" s="124"/>
      <c r="B44" s="112">
        <v>801</v>
      </c>
      <c r="C44" s="112"/>
      <c r="D44" s="119" t="s">
        <v>55</v>
      </c>
      <c r="E44" s="114">
        <f>SUM(E45:E51)</f>
        <v>8914620</v>
      </c>
      <c r="F44" s="114">
        <f>SUM(F45:F51)</f>
        <v>3734477.87</v>
      </c>
      <c r="G44" s="300">
        <f t="shared" si="1"/>
        <v>41.89161029858816</v>
      </c>
      <c r="H44" s="114">
        <f aca="true" t="shared" si="10" ref="H44:P44">SUM(H45:H51)</f>
        <v>4694620</v>
      </c>
      <c r="I44" s="114">
        <f t="shared" si="10"/>
        <v>2425007.9400000004</v>
      </c>
      <c r="J44" s="114">
        <f t="shared" si="10"/>
        <v>3666536</v>
      </c>
      <c r="K44" s="114">
        <f t="shared" si="10"/>
        <v>1870717.78</v>
      </c>
      <c r="L44" s="114">
        <f t="shared" si="10"/>
        <v>25237</v>
      </c>
      <c r="M44" s="114">
        <f t="shared" si="10"/>
        <v>0</v>
      </c>
      <c r="N44" s="114">
        <f t="shared" si="10"/>
        <v>0</v>
      </c>
      <c r="O44" s="114">
        <f t="shared" si="10"/>
        <v>4220000</v>
      </c>
      <c r="P44" s="114">
        <f t="shared" si="10"/>
        <v>1309469.93</v>
      </c>
      <c r="Q44" s="99"/>
    </row>
    <row r="45" spans="1:17" ht="15.75">
      <c r="A45" s="124"/>
      <c r="B45" s="107"/>
      <c r="C45" s="107">
        <v>80101</v>
      </c>
      <c r="D45" s="117" t="s">
        <v>237</v>
      </c>
      <c r="E45" s="109">
        <v>2857681</v>
      </c>
      <c r="F45" s="109">
        <v>1471765.84</v>
      </c>
      <c r="G45" s="301">
        <f t="shared" si="1"/>
        <v>51.50210397871561</v>
      </c>
      <c r="H45" s="109">
        <v>2857681</v>
      </c>
      <c r="I45" s="109">
        <v>1471765.84</v>
      </c>
      <c r="J45" s="109">
        <v>2248036</v>
      </c>
      <c r="K45" s="109">
        <v>1149023.24</v>
      </c>
      <c r="L45" s="109">
        <v>0</v>
      </c>
      <c r="M45" s="109">
        <v>0</v>
      </c>
      <c r="N45" s="109">
        <v>0</v>
      </c>
      <c r="O45" s="279">
        <v>0</v>
      </c>
      <c r="P45" s="279">
        <v>0</v>
      </c>
      <c r="Q45" s="99"/>
    </row>
    <row r="46" spans="1:17" ht="36.75" customHeight="1">
      <c r="A46" s="124"/>
      <c r="B46" s="107"/>
      <c r="C46" s="107" t="s">
        <v>129</v>
      </c>
      <c r="D46" s="117" t="s">
        <v>238</v>
      </c>
      <c r="E46" s="109">
        <v>244000</v>
      </c>
      <c r="F46" s="109">
        <v>116109.5</v>
      </c>
      <c r="G46" s="301">
        <f t="shared" si="1"/>
        <v>47.585860655737704</v>
      </c>
      <c r="H46" s="109">
        <v>244000</v>
      </c>
      <c r="I46" s="109">
        <v>116109.5</v>
      </c>
      <c r="J46" s="109">
        <v>205700</v>
      </c>
      <c r="K46" s="109">
        <v>96505.81</v>
      </c>
      <c r="L46" s="109">
        <v>0</v>
      </c>
      <c r="M46" s="109">
        <v>0</v>
      </c>
      <c r="N46" s="109">
        <v>0</v>
      </c>
      <c r="O46" s="279">
        <v>0</v>
      </c>
      <c r="P46" s="279">
        <v>0</v>
      </c>
      <c r="Q46" s="99"/>
    </row>
    <row r="47" spans="1:17" ht="15.75">
      <c r="A47" s="124"/>
      <c r="B47" s="107"/>
      <c r="C47" s="107">
        <v>80104</v>
      </c>
      <c r="D47" s="117" t="s">
        <v>130</v>
      </c>
      <c r="E47" s="109">
        <v>180720</v>
      </c>
      <c r="F47" s="109">
        <v>95163.79</v>
      </c>
      <c r="G47" s="301">
        <f t="shared" si="1"/>
        <v>52.65813966356795</v>
      </c>
      <c r="H47" s="109">
        <v>180720</v>
      </c>
      <c r="I47" s="109">
        <v>95163.79</v>
      </c>
      <c r="J47" s="109">
        <v>158000</v>
      </c>
      <c r="K47" s="109">
        <v>84915.48</v>
      </c>
      <c r="L47" s="109">
        <v>0</v>
      </c>
      <c r="M47" s="109">
        <v>0</v>
      </c>
      <c r="N47" s="109">
        <v>0</v>
      </c>
      <c r="O47" s="279">
        <v>0</v>
      </c>
      <c r="P47" s="279">
        <v>0</v>
      </c>
      <c r="Q47" s="99"/>
    </row>
    <row r="48" spans="1:17" ht="15.75">
      <c r="A48" s="124"/>
      <c r="B48" s="107"/>
      <c r="C48" s="107">
        <v>80110</v>
      </c>
      <c r="D48" s="117" t="s">
        <v>239</v>
      </c>
      <c r="E48" s="109">
        <v>5442301</v>
      </c>
      <c r="F48" s="109">
        <v>1945122.74</v>
      </c>
      <c r="G48" s="301">
        <f t="shared" si="1"/>
        <v>35.740815144182584</v>
      </c>
      <c r="H48" s="109">
        <v>1222301</v>
      </c>
      <c r="I48" s="109">
        <v>635652.81</v>
      </c>
      <c r="J48" s="109">
        <v>1054800</v>
      </c>
      <c r="K48" s="109">
        <v>540273.25</v>
      </c>
      <c r="L48" s="284">
        <v>0</v>
      </c>
      <c r="M48" s="109">
        <v>0</v>
      </c>
      <c r="N48" s="109">
        <v>0</v>
      </c>
      <c r="O48" s="279">
        <v>4220000</v>
      </c>
      <c r="P48" s="279">
        <v>1309469.93</v>
      </c>
      <c r="Q48" s="99"/>
    </row>
    <row r="49" spans="1:17" ht="23.25">
      <c r="A49" s="124"/>
      <c r="B49" s="107"/>
      <c r="C49" s="107">
        <v>80113</v>
      </c>
      <c r="D49" s="117" t="s">
        <v>240</v>
      </c>
      <c r="E49" s="109">
        <v>139087</v>
      </c>
      <c r="F49" s="109">
        <v>79981.5</v>
      </c>
      <c r="G49" s="301">
        <f t="shared" si="1"/>
        <v>57.50465535959507</v>
      </c>
      <c r="H49" s="109">
        <v>139087</v>
      </c>
      <c r="I49" s="109">
        <v>79981.5</v>
      </c>
      <c r="J49" s="109">
        <v>0</v>
      </c>
      <c r="K49" s="109">
        <v>0</v>
      </c>
      <c r="L49" s="109">
        <v>25237</v>
      </c>
      <c r="M49" s="109">
        <v>0</v>
      </c>
      <c r="N49" s="109">
        <v>0</v>
      </c>
      <c r="O49" s="279">
        <v>0</v>
      </c>
      <c r="P49" s="279">
        <v>0</v>
      </c>
      <c r="Q49" s="99"/>
    </row>
    <row r="50" spans="1:17" ht="34.5">
      <c r="A50" s="124"/>
      <c r="B50" s="107"/>
      <c r="C50" s="107">
        <v>80146</v>
      </c>
      <c r="D50" s="117" t="s">
        <v>241</v>
      </c>
      <c r="E50" s="109">
        <v>10600</v>
      </c>
      <c r="F50" s="109">
        <v>2425</v>
      </c>
      <c r="G50" s="301">
        <f t="shared" si="1"/>
        <v>22.87735849056604</v>
      </c>
      <c r="H50" s="109">
        <v>10600</v>
      </c>
      <c r="I50" s="109">
        <v>2425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279">
        <v>0</v>
      </c>
      <c r="P50" s="279">
        <v>0</v>
      </c>
      <c r="Q50" s="99"/>
    </row>
    <row r="51" spans="1:17" ht="18.75" customHeight="1">
      <c r="A51" s="124"/>
      <c r="B51" s="107"/>
      <c r="C51" s="107">
        <v>80195</v>
      </c>
      <c r="D51" s="117" t="s">
        <v>242</v>
      </c>
      <c r="E51" s="109">
        <v>40231</v>
      </c>
      <c r="F51" s="109">
        <v>23909.5</v>
      </c>
      <c r="G51" s="301">
        <f t="shared" si="1"/>
        <v>59.430538639357714</v>
      </c>
      <c r="H51" s="109">
        <v>40231</v>
      </c>
      <c r="I51" s="109">
        <v>23909.5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279">
        <v>0</v>
      </c>
      <c r="P51" s="279">
        <v>0</v>
      </c>
      <c r="Q51" s="99"/>
    </row>
    <row r="52" spans="1:17" ht="22.5">
      <c r="A52" s="122"/>
      <c r="B52" s="112">
        <v>851</v>
      </c>
      <c r="C52" s="112"/>
      <c r="D52" s="119" t="s">
        <v>100</v>
      </c>
      <c r="E52" s="114">
        <f>SUM(E53:E54)</f>
        <v>50000</v>
      </c>
      <c r="F52" s="114">
        <f>SUM(F53:F54)</f>
        <v>24950.71</v>
      </c>
      <c r="G52" s="300">
        <f t="shared" si="1"/>
        <v>49.901419999999995</v>
      </c>
      <c r="H52" s="114">
        <f>SUM(H53:H54)</f>
        <v>50000</v>
      </c>
      <c r="I52" s="114">
        <f>SUM(I53:I54)</f>
        <v>24950.71</v>
      </c>
      <c r="J52" s="114">
        <f>SUM(J53:J54)</f>
        <v>17300</v>
      </c>
      <c r="K52" s="114">
        <f>SUM(K53:K54)</f>
        <v>8286.78</v>
      </c>
      <c r="L52" s="114">
        <f>SUM(L53:L54)</f>
        <v>10000</v>
      </c>
      <c r="M52" s="114">
        <f>SUM(M54)</f>
        <v>0</v>
      </c>
      <c r="N52" s="114">
        <f>SUM(N54)</f>
        <v>0</v>
      </c>
      <c r="O52" s="114">
        <f>SUM(O54)</f>
        <v>0</v>
      </c>
      <c r="P52" s="278">
        <f>SUM(P54)</f>
        <v>0</v>
      </c>
      <c r="Q52" s="99"/>
    </row>
    <row r="53" spans="1:17" ht="23.25">
      <c r="A53" s="122"/>
      <c r="B53" s="112"/>
      <c r="C53" s="130" t="s">
        <v>177</v>
      </c>
      <c r="D53" s="120" t="s">
        <v>178</v>
      </c>
      <c r="E53" s="285">
        <v>6000</v>
      </c>
      <c r="F53" s="285">
        <v>707</v>
      </c>
      <c r="G53" s="301">
        <f t="shared" si="1"/>
        <v>11.783333333333333</v>
      </c>
      <c r="H53" s="285">
        <v>6000</v>
      </c>
      <c r="I53" s="285">
        <v>707</v>
      </c>
      <c r="J53" s="285">
        <v>0</v>
      </c>
      <c r="K53" s="285">
        <v>0</v>
      </c>
      <c r="L53" s="285">
        <v>0</v>
      </c>
      <c r="M53" s="285">
        <v>0</v>
      </c>
      <c r="N53" s="285">
        <v>0</v>
      </c>
      <c r="O53" s="180">
        <v>0</v>
      </c>
      <c r="P53" s="180">
        <v>0</v>
      </c>
      <c r="Q53" s="99"/>
    </row>
    <row r="54" spans="1:17" ht="23.25">
      <c r="A54" s="124"/>
      <c r="B54" s="107"/>
      <c r="C54" s="107">
        <v>85154</v>
      </c>
      <c r="D54" s="117" t="s">
        <v>101</v>
      </c>
      <c r="E54" s="109">
        <v>44000</v>
      </c>
      <c r="F54" s="109">
        <v>24243.71</v>
      </c>
      <c r="G54" s="301">
        <f t="shared" si="1"/>
        <v>55.09934090909091</v>
      </c>
      <c r="H54" s="109">
        <v>44000</v>
      </c>
      <c r="I54" s="109">
        <v>24243.71</v>
      </c>
      <c r="J54" s="109">
        <v>17300</v>
      </c>
      <c r="K54" s="109">
        <v>8286.78</v>
      </c>
      <c r="L54" s="109">
        <v>10000</v>
      </c>
      <c r="M54" s="109">
        <v>0</v>
      </c>
      <c r="N54" s="109">
        <v>0</v>
      </c>
      <c r="O54" s="279">
        <v>0</v>
      </c>
      <c r="P54" s="279">
        <v>0</v>
      </c>
      <c r="Q54" s="99"/>
    </row>
    <row r="55" spans="1:17" ht="22.5">
      <c r="A55" s="122"/>
      <c r="B55" s="112">
        <v>852</v>
      </c>
      <c r="C55" s="112"/>
      <c r="D55" s="536" t="s">
        <v>102</v>
      </c>
      <c r="E55" s="282">
        <f>SUM(E56:E63)</f>
        <v>2635693</v>
      </c>
      <c r="F55" s="282">
        <f>SUM(F56:F63)</f>
        <v>1216833.1099999999</v>
      </c>
      <c r="G55" s="300">
        <f t="shared" si="1"/>
        <v>46.16748270758392</v>
      </c>
      <c r="H55" s="282">
        <f>SUM(H56:H63)</f>
        <v>2635693</v>
      </c>
      <c r="I55" s="282">
        <f>SUM(I56:I63)</f>
        <v>1216833.1099999999</v>
      </c>
      <c r="J55" s="282">
        <f>SUM(J56:J63)</f>
        <v>313820.77</v>
      </c>
      <c r="K55" s="282">
        <f>SUM(K56:K63)</f>
        <v>143935.96</v>
      </c>
      <c r="L55" s="282">
        <f>SUM(L57:L63)</f>
        <v>0</v>
      </c>
      <c r="M55" s="282">
        <f>SUM(M57:M63)</f>
        <v>0</v>
      </c>
      <c r="N55" s="282">
        <f>SUM(N57:N63)</f>
        <v>0</v>
      </c>
      <c r="O55" s="282">
        <f>SUM(O57:O63)</f>
        <v>0</v>
      </c>
      <c r="P55" s="277">
        <f>SUM(P57:P63)</f>
        <v>0</v>
      </c>
      <c r="Q55" s="99"/>
    </row>
    <row r="56" spans="1:17" ht="23.25">
      <c r="A56" s="122"/>
      <c r="B56" s="112"/>
      <c r="C56" s="130" t="s">
        <v>243</v>
      </c>
      <c r="D56" s="120" t="s">
        <v>244</v>
      </c>
      <c r="E56" s="285">
        <v>33000</v>
      </c>
      <c r="F56" s="285">
        <v>15052.71</v>
      </c>
      <c r="G56" s="301">
        <f t="shared" si="1"/>
        <v>45.61427272727273</v>
      </c>
      <c r="H56" s="285">
        <v>33000</v>
      </c>
      <c r="I56" s="285">
        <v>15052.71</v>
      </c>
      <c r="J56" s="285">
        <v>0</v>
      </c>
      <c r="K56" s="285">
        <v>0</v>
      </c>
      <c r="L56" s="285">
        <v>0</v>
      </c>
      <c r="M56" s="285">
        <v>0</v>
      </c>
      <c r="N56" s="285">
        <v>0</v>
      </c>
      <c r="O56" s="285">
        <v>0</v>
      </c>
      <c r="P56" s="180">
        <v>0</v>
      </c>
      <c r="Q56" s="99"/>
    </row>
    <row r="57" spans="1:17" ht="69" customHeight="1">
      <c r="A57" s="122"/>
      <c r="B57" s="112"/>
      <c r="C57" s="130" t="s">
        <v>131</v>
      </c>
      <c r="D57" s="117" t="s">
        <v>103</v>
      </c>
      <c r="E57" s="285">
        <v>1905312</v>
      </c>
      <c r="F57" s="285">
        <v>913361.55</v>
      </c>
      <c r="G57" s="301">
        <f t="shared" si="1"/>
        <v>47.93763698543861</v>
      </c>
      <c r="H57" s="285">
        <v>1905312</v>
      </c>
      <c r="I57" s="285">
        <v>913361.55</v>
      </c>
      <c r="J57" s="285">
        <v>60680</v>
      </c>
      <c r="K57" s="285">
        <v>31549.05</v>
      </c>
      <c r="L57" s="285">
        <v>0</v>
      </c>
      <c r="M57" s="285">
        <v>0</v>
      </c>
      <c r="N57" s="285">
        <v>0</v>
      </c>
      <c r="O57" s="180">
        <v>0</v>
      </c>
      <c r="P57" s="180">
        <v>0</v>
      </c>
      <c r="Q57" s="99"/>
    </row>
    <row r="58" spans="1:17" ht="98.25" customHeight="1">
      <c r="A58" s="122"/>
      <c r="B58" s="112"/>
      <c r="C58" s="130" t="s">
        <v>132</v>
      </c>
      <c r="D58" s="535" t="s">
        <v>391</v>
      </c>
      <c r="E58" s="285">
        <v>17269</v>
      </c>
      <c r="F58" s="285">
        <v>7506.06</v>
      </c>
      <c r="G58" s="301">
        <f t="shared" si="1"/>
        <v>43.46551624297875</v>
      </c>
      <c r="H58" s="285">
        <v>17269</v>
      </c>
      <c r="I58" s="285">
        <v>7506.06</v>
      </c>
      <c r="J58" s="285">
        <v>17269</v>
      </c>
      <c r="K58" s="285">
        <v>7506.06</v>
      </c>
      <c r="L58" s="285">
        <v>0</v>
      </c>
      <c r="M58" s="285">
        <v>0</v>
      </c>
      <c r="N58" s="285">
        <v>0</v>
      </c>
      <c r="O58" s="180">
        <v>0</v>
      </c>
      <c r="P58" s="180">
        <v>0</v>
      </c>
      <c r="Q58" s="99"/>
    </row>
    <row r="59" spans="1:17" ht="45.75" customHeight="1">
      <c r="A59" s="124"/>
      <c r="B59" s="107"/>
      <c r="C59" s="107">
        <v>85214</v>
      </c>
      <c r="D59" s="117" t="s">
        <v>394</v>
      </c>
      <c r="E59" s="109">
        <v>217094</v>
      </c>
      <c r="F59" s="109">
        <v>91896.93</v>
      </c>
      <c r="G59" s="301">
        <f t="shared" si="1"/>
        <v>42.33047896302984</v>
      </c>
      <c r="H59" s="109">
        <v>217094</v>
      </c>
      <c r="I59" s="109">
        <v>91896.93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279">
        <v>0</v>
      </c>
      <c r="P59" s="279">
        <v>0</v>
      </c>
      <c r="Q59" s="99"/>
    </row>
    <row r="60" spans="1:17" ht="18.75" customHeight="1">
      <c r="A60" s="124"/>
      <c r="B60" s="107"/>
      <c r="C60" s="107">
        <v>85215</v>
      </c>
      <c r="D60" s="117" t="s">
        <v>104</v>
      </c>
      <c r="E60" s="279">
        <v>7500</v>
      </c>
      <c r="F60" s="279">
        <v>3387.71</v>
      </c>
      <c r="G60" s="301">
        <f t="shared" si="1"/>
        <v>45.16946666666667</v>
      </c>
      <c r="H60" s="279">
        <v>7500</v>
      </c>
      <c r="I60" s="279">
        <v>3387.71</v>
      </c>
      <c r="J60" s="279">
        <v>0</v>
      </c>
      <c r="K60" s="279">
        <v>0</v>
      </c>
      <c r="L60" s="279">
        <v>0</v>
      </c>
      <c r="M60" s="279">
        <v>0</v>
      </c>
      <c r="N60" s="279">
        <v>0</v>
      </c>
      <c r="O60" s="279">
        <v>0</v>
      </c>
      <c r="P60" s="279">
        <v>0</v>
      </c>
      <c r="Q60" s="99"/>
    </row>
    <row r="61" spans="1:17" ht="23.25">
      <c r="A61" s="124"/>
      <c r="B61" s="107"/>
      <c r="C61" s="107">
        <v>85219</v>
      </c>
      <c r="D61" s="117" t="s">
        <v>392</v>
      </c>
      <c r="E61" s="279">
        <v>195037</v>
      </c>
      <c r="F61" s="279">
        <v>96089.44</v>
      </c>
      <c r="G61" s="301">
        <f t="shared" si="1"/>
        <v>49.26728774540216</v>
      </c>
      <c r="H61" s="279">
        <v>195037</v>
      </c>
      <c r="I61" s="279">
        <v>96089.44</v>
      </c>
      <c r="J61" s="279">
        <v>167138</v>
      </c>
      <c r="K61" s="279">
        <v>83515.3</v>
      </c>
      <c r="L61" s="279">
        <v>0</v>
      </c>
      <c r="M61" s="279">
        <v>0</v>
      </c>
      <c r="N61" s="279">
        <v>0</v>
      </c>
      <c r="O61" s="279">
        <v>0</v>
      </c>
      <c r="P61" s="279"/>
      <c r="Q61" s="99"/>
    </row>
    <row r="62" spans="1:17" ht="34.5">
      <c r="A62" s="124"/>
      <c r="B62" s="107"/>
      <c r="C62" s="107">
        <v>85228</v>
      </c>
      <c r="D62" s="117" t="s">
        <v>393</v>
      </c>
      <c r="E62" s="279">
        <v>26021</v>
      </c>
      <c r="F62" s="279">
        <v>13313.9</v>
      </c>
      <c r="G62" s="301">
        <f t="shared" si="1"/>
        <v>51.16598132277775</v>
      </c>
      <c r="H62" s="279">
        <v>26021</v>
      </c>
      <c r="I62" s="279">
        <v>13313.9</v>
      </c>
      <c r="J62" s="279">
        <v>24220</v>
      </c>
      <c r="K62" s="279">
        <v>12529.43</v>
      </c>
      <c r="L62" s="279">
        <v>0</v>
      </c>
      <c r="M62" s="279">
        <v>0</v>
      </c>
      <c r="N62" s="279">
        <v>0</v>
      </c>
      <c r="O62" s="279">
        <v>0</v>
      </c>
      <c r="P62" s="279">
        <v>0</v>
      </c>
      <c r="Q62" s="99"/>
    </row>
    <row r="63" spans="1:17" ht="18" customHeight="1">
      <c r="A63" s="124"/>
      <c r="B63" s="107"/>
      <c r="C63" s="107">
        <v>85295</v>
      </c>
      <c r="D63" s="117" t="s">
        <v>89</v>
      </c>
      <c r="E63" s="279">
        <v>234460</v>
      </c>
      <c r="F63" s="279">
        <v>76224.81</v>
      </c>
      <c r="G63" s="301">
        <f t="shared" si="1"/>
        <v>32.51079501834002</v>
      </c>
      <c r="H63" s="279">
        <v>234460</v>
      </c>
      <c r="I63" s="279">
        <v>76224.81</v>
      </c>
      <c r="J63" s="279">
        <v>44513.77</v>
      </c>
      <c r="K63" s="279">
        <v>8836.12</v>
      </c>
      <c r="L63" s="279">
        <v>0</v>
      </c>
      <c r="M63" s="279">
        <v>0</v>
      </c>
      <c r="N63" s="279">
        <v>0</v>
      </c>
      <c r="O63" s="279">
        <v>0</v>
      </c>
      <c r="P63" s="279">
        <v>0</v>
      </c>
      <c r="Q63" s="99"/>
    </row>
    <row r="64" spans="1:17" ht="33.75" customHeight="1">
      <c r="A64" s="124"/>
      <c r="B64" s="129" t="s">
        <v>187</v>
      </c>
      <c r="C64" s="107"/>
      <c r="D64" s="121" t="s">
        <v>188</v>
      </c>
      <c r="E64" s="277">
        <f>SUM(E65)</f>
        <v>86465</v>
      </c>
      <c r="F64" s="277">
        <f aca="true" t="shared" si="11" ref="F64:L64">SUM(F65)</f>
        <v>86465</v>
      </c>
      <c r="G64" s="300">
        <f t="shared" si="1"/>
        <v>100</v>
      </c>
      <c r="H64" s="277">
        <f t="shared" si="11"/>
        <v>86465</v>
      </c>
      <c r="I64" s="277">
        <f t="shared" si="11"/>
        <v>86465</v>
      </c>
      <c r="J64" s="277">
        <f t="shared" si="11"/>
        <v>0</v>
      </c>
      <c r="K64" s="277">
        <f t="shared" si="11"/>
        <v>0</v>
      </c>
      <c r="L64" s="277">
        <f t="shared" si="11"/>
        <v>0</v>
      </c>
      <c r="M64" s="277">
        <f>SUM(M65)</f>
        <v>0</v>
      </c>
      <c r="N64" s="277">
        <f>SUM(N65)</f>
        <v>0</v>
      </c>
      <c r="O64" s="277">
        <f>SUM(O65)</f>
        <v>0</v>
      </c>
      <c r="P64" s="277">
        <f>SUM(P65)</f>
        <v>0</v>
      </c>
      <c r="Q64" s="99"/>
    </row>
    <row r="65" spans="1:17" ht="23.25">
      <c r="A65" s="124"/>
      <c r="B65" s="107"/>
      <c r="C65" s="107" t="s">
        <v>209</v>
      </c>
      <c r="D65" s="117" t="s">
        <v>210</v>
      </c>
      <c r="E65" s="279">
        <v>86465</v>
      </c>
      <c r="F65" s="279">
        <v>86465</v>
      </c>
      <c r="G65" s="301">
        <f t="shared" si="1"/>
        <v>100</v>
      </c>
      <c r="H65" s="279">
        <v>86465</v>
      </c>
      <c r="I65" s="279">
        <v>86465</v>
      </c>
      <c r="J65" s="279">
        <v>0</v>
      </c>
      <c r="K65" s="279">
        <v>0</v>
      </c>
      <c r="L65" s="279">
        <v>0</v>
      </c>
      <c r="M65" s="279">
        <v>0</v>
      </c>
      <c r="N65" s="279">
        <v>0</v>
      </c>
      <c r="O65" s="279">
        <v>0</v>
      </c>
      <c r="P65" s="279">
        <v>0</v>
      </c>
      <c r="Q65" s="99"/>
    </row>
    <row r="66" spans="1:17" ht="43.5">
      <c r="A66" s="122"/>
      <c r="B66" s="112">
        <v>900</v>
      </c>
      <c r="C66" s="112"/>
      <c r="D66" s="119" t="s">
        <v>390</v>
      </c>
      <c r="E66" s="278">
        <f aca="true" t="shared" si="12" ref="E66:P66">SUM(E67:E70)</f>
        <v>280700</v>
      </c>
      <c r="F66" s="278">
        <f t="shared" si="12"/>
        <v>176507.53</v>
      </c>
      <c r="G66" s="300">
        <f t="shared" si="1"/>
        <v>62.88120057000356</v>
      </c>
      <c r="H66" s="278">
        <f t="shared" si="12"/>
        <v>280700</v>
      </c>
      <c r="I66" s="278">
        <f t="shared" si="12"/>
        <v>176507.53</v>
      </c>
      <c r="J66" s="278">
        <f t="shared" si="12"/>
        <v>0</v>
      </c>
      <c r="K66" s="278">
        <f>SUM(K67:K70)</f>
        <v>0</v>
      </c>
      <c r="L66" s="278">
        <f t="shared" si="12"/>
        <v>45557.86</v>
      </c>
      <c r="M66" s="278">
        <f t="shared" si="12"/>
        <v>0</v>
      </c>
      <c r="N66" s="278">
        <f t="shared" si="12"/>
        <v>0</v>
      </c>
      <c r="O66" s="278">
        <f t="shared" si="12"/>
        <v>0</v>
      </c>
      <c r="P66" s="278">
        <f t="shared" si="12"/>
        <v>0</v>
      </c>
      <c r="Q66" s="99"/>
    </row>
    <row r="67" spans="1:17" ht="25.5" customHeight="1">
      <c r="A67" s="124"/>
      <c r="B67" s="107"/>
      <c r="C67" s="107">
        <v>90001</v>
      </c>
      <c r="D67" s="117" t="s">
        <v>105</v>
      </c>
      <c r="E67" s="279">
        <v>65000</v>
      </c>
      <c r="F67" s="279">
        <v>45557.86</v>
      </c>
      <c r="G67" s="301">
        <f t="shared" si="1"/>
        <v>70.08901538461538</v>
      </c>
      <c r="H67" s="279">
        <v>65000</v>
      </c>
      <c r="I67" s="279">
        <v>45557.86</v>
      </c>
      <c r="J67" s="279">
        <v>0</v>
      </c>
      <c r="K67" s="279">
        <v>0</v>
      </c>
      <c r="L67" s="279">
        <v>45557.86</v>
      </c>
      <c r="M67" s="279">
        <v>0</v>
      </c>
      <c r="N67" s="279">
        <v>0</v>
      </c>
      <c r="O67" s="279">
        <v>0</v>
      </c>
      <c r="P67" s="279">
        <v>0</v>
      </c>
      <c r="Q67" s="99"/>
    </row>
    <row r="68" spans="1:17" ht="24" customHeight="1">
      <c r="A68" s="124"/>
      <c r="B68" s="107"/>
      <c r="C68" s="107">
        <v>90003</v>
      </c>
      <c r="D68" s="117" t="s">
        <v>106</v>
      </c>
      <c r="E68" s="279">
        <v>18700</v>
      </c>
      <c r="F68" s="279">
        <v>13560.45</v>
      </c>
      <c r="G68" s="301">
        <f t="shared" si="1"/>
        <v>72.51577540106953</v>
      </c>
      <c r="H68" s="279">
        <v>18700</v>
      </c>
      <c r="I68" s="279">
        <v>13560.45</v>
      </c>
      <c r="J68" s="279">
        <v>0</v>
      </c>
      <c r="K68" s="279">
        <v>0</v>
      </c>
      <c r="L68" s="279">
        <v>0</v>
      </c>
      <c r="M68" s="279">
        <v>0</v>
      </c>
      <c r="N68" s="279">
        <v>0</v>
      </c>
      <c r="O68" s="279">
        <v>0</v>
      </c>
      <c r="P68" s="279">
        <v>0</v>
      </c>
      <c r="Q68" s="99"/>
    </row>
    <row r="69" spans="1:17" ht="22.5" customHeight="1">
      <c r="A69" s="124"/>
      <c r="B69" s="107"/>
      <c r="C69" s="107">
        <v>90015</v>
      </c>
      <c r="D69" s="117" t="s">
        <v>211</v>
      </c>
      <c r="E69" s="279">
        <v>195000</v>
      </c>
      <c r="F69" s="279">
        <v>117389.22</v>
      </c>
      <c r="G69" s="301">
        <f t="shared" si="1"/>
        <v>60.1996</v>
      </c>
      <c r="H69" s="279">
        <v>195000</v>
      </c>
      <c r="I69" s="279">
        <v>117389.22</v>
      </c>
      <c r="J69" s="279">
        <v>0</v>
      </c>
      <c r="K69" s="279">
        <v>0</v>
      </c>
      <c r="L69" s="279">
        <v>0</v>
      </c>
      <c r="M69" s="279">
        <v>0</v>
      </c>
      <c r="N69" s="279">
        <v>0</v>
      </c>
      <c r="O69" s="279">
        <v>0</v>
      </c>
      <c r="P69" s="279">
        <v>0</v>
      </c>
      <c r="Q69" s="99"/>
    </row>
    <row r="70" spans="1:17" ht="21.75" customHeight="1">
      <c r="A70" s="124"/>
      <c r="B70" s="107"/>
      <c r="C70" s="107">
        <v>90095</v>
      </c>
      <c r="D70" s="117" t="s">
        <v>89</v>
      </c>
      <c r="E70" s="279">
        <v>2000</v>
      </c>
      <c r="F70" s="279">
        <v>0</v>
      </c>
      <c r="G70" s="301">
        <v>0</v>
      </c>
      <c r="H70" s="279">
        <v>2000</v>
      </c>
      <c r="I70" s="279">
        <v>0</v>
      </c>
      <c r="J70" s="279">
        <v>0</v>
      </c>
      <c r="K70" s="279">
        <v>0</v>
      </c>
      <c r="L70" s="279">
        <v>0</v>
      </c>
      <c r="M70" s="279">
        <v>0</v>
      </c>
      <c r="N70" s="279">
        <v>0</v>
      </c>
      <c r="O70" s="279">
        <v>0</v>
      </c>
      <c r="P70" s="279">
        <v>0</v>
      </c>
      <c r="Q70" s="99"/>
    </row>
    <row r="71" spans="1:17" s="72" customFormat="1" ht="35.25" customHeight="1">
      <c r="A71" s="122"/>
      <c r="B71" s="112">
        <v>921</v>
      </c>
      <c r="C71" s="112"/>
      <c r="D71" s="119" t="s">
        <v>196</v>
      </c>
      <c r="E71" s="114">
        <f>SUM(E72:E73)</f>
        <v>97000</v>
      </c>
      <c r="F71" s="114">
        <f>SUM(F72:F73)</f>
        <v>42967.06</v>
      </c>
      <c r="G71" s="300">
        <f aca="true" t="shared" si="13" ref="G71:G77">F71/E71*100</f>
        <v>44.295938144329895</v>
      </c>
      <c r="H71" s="114">
        <f aca="true" t="shared" si="14" ref="H71:P71">SUM(H72:H73)</f>
        <v>97000</v>
      </c>
      <c r="I71" s="114">
        <f t="shared" si="14"/>
        <v>42967.06</v>
      </c>
      <c r="J71" s="114">
        <f t="shared" si="14"/>
        <v>0</v>
      </c>
      <c r="K71" s="114">
        <f t="shared" si="14"/>
        <v>0</v>
      </c>
      <c r="L71" s="114">
        <f t="shared" si="14"/>
        <v>40000</v>
      </c>
      <c r="M71" s="114">
        <f t="shared" si="14"/>
        <v>0</v>
      </c>
      <c r="N71" s="114">
        <f t="shared" si="14"/>
        <v>0</v>
      </c>
      <c r="O71" s="114"/>
      <c r="P71" s="114">
        <f t="shared" si="14"/>
        <v>0</v>
      </c>
      <c r="Q71" s="123"/>
    </row>
    <row r="72" spans="1:17" ht="15.75">
      <c r="A72" s="124"/>
      <c r="B72" s="107"/>
      <c r="C72" s="107">
        <v>92116</v>
      </c>
      <c r="D72" s="117" t="s">
        <v>107</v>
      </c>
      <c r="E72" s="279">
        <v>77000</v>
      </c>
      <c r="F72" s="279">
        <v>40000</v>
      </c>
      <c r="G72" s="301">
        <f t="shared" si="13"/>
        <v>51.94805194805194</v>
      </c>
      <c r="H72" s="279">
        <v>77000</v>
      </c>
      <c r="I72" s="279">
        <v>40000</v>
      </c>
      <c r="J72" s="279">
        <v>0</v>
      </c>
      <c r="K72" s="279">
        <v>0</v>
      </c>
      <c r="L72" s="279">
        <v>40000</v>
      </c>
      <c r="M72" s="279">
        <v>0</v>
      </c>
      <c r="N72" s="279">
        <v>0</v>
      </c>
      <c r="O72" s="279">
        <v>0</v>
      </c>
      <c r="P72" s="279">
        <v>0</v>
      </c>
      <c r="Q72" s="99"/>
    </row>
    <row r="73" spans="1:17" ht="15.75">
      <c r="A73" s="124"/>
      <c r="B73" s="107"/>
      <c r="C73" s="107">
        <v>92195</v>
      </c>
      <c r="D73" s="117" t="s">
        <v>89</v>
      </c>
      <c r="E73" s="279">
        <v>20000</v>
      </c>
      <c r="F73" s="279">
        <v>2967.06</v>
      </c>
      <c r="G73" s="301">
        <f t="shared" si="13"/>
        <v>14.835299999999998</v>
      </c>
      <c r="H73" s="279">
        <v>20000</v>
      </c>
      <c r="I73" s="279">
        <v>2967.06</v>
      </c>
      <c r="J73" s="279">
        <v>0</v>
      </c>
      <c r="K73" s="279">
        <v>0</v>
      </c>
      <c r="L73" s="279">
        <v>0</v>
      </c>
      <c r="M73" s="279">
        <v>0</v>
      </c>
      <c r="N73" s="279">
        <v>0</v>
      </c>
      <c r="O73" s="279">
        <v>0</v>
      </c>
      <c r="P73" s="279">
        <v>0</v>
      </c>
      <c r="Q73" s="99"/>
    </row>
    <row r="74" spans="1:17" ht="33">
      <c r="A74" s="122"/>
      <c r="B74" s="112">
        <v>926</v>
      </c>
      <c r="C74" s="112"/>
      <c r="D74" s="119" t="s">
        <v>197</v>
      </c>
      <c r="E74" s="278">
        <f>SUM(E75:E76)</f>
        <v>78400</v>
      </c>
      <c r="F74" s="278">
        <f>SUM(F75:F76)</f>
        <v>34091.28</v>
      </c>
      <c r="G74" s="300">
        <f t="shared" si="13"/>
        <v>43.48377551020408</v>
      </c>
      <c r="H74" s="278">
        <f>SUM(H75:H76)</f>
        <v>66400</v>
      </c>
      <c r="I74" s="278">
        <f>SUM(I75:I76)</f>
        <v>22091.36</v>
      </c>
      <c r="J74" s="278">
        <f>SUM(J75:J76)</f>
        <v>13400</v>
      </c>
      <c r="K74" s="278">
        <f>SUM(K75)</f>
        <v>0</v>
      </c>
      <c r="L74" s="278">
        <f>SUM(L75)</f>
        <v>15000</v>
      </c>
      <c r="M74" s="278">
        <f>SUM(M75)</f>
        <v>0</v>
      </c>
      <c r="N74" s="278">
        <f>SUM(N75)</f>
        <v>0</v>
      </c>
      <c r="O74" s="278">
        <f>SUM(O75:O76)</f>
        <v>12000</v>
      </c>
      <c r="P74" s="278">
        <f>SUM(P75:P76)</f>
        <v>11999.92</v>
      </c>
      <c r="Q74" s="99"/>
    </row>
    <row r="75" spans="1:17" ht="26.25" customHeight="1">
      <c r="A75" s="124"/>
      <c r="B75" s="107"/>
      <c r="C75" s="107">
        <v>92605</v>
      </c>
      <c r="D75" s="117" t="s">
        <v>108</v>
      </c>
      <c r="E75" s="279">
        <v>25000</v>
      </c>
      <c r="F75" s="279">
        <v>17597.28</v>
      </c>
      <c r="G75" s="301">
        <f t="shared" si="13"/>
        <v>70.38911999999999</v>
      </c>
      <c r="H75" s="279">
        <v>25000</v>
      </c>
      <c r="I75" s="279">
        <v>17597.28</v>
      </c>
      <c r="J75" s="279">
        <v>0</v>
      </c>
      <c r="K75" s="279">
        <v>0</v>
      </c>
      <c r="L75" s="279">
        <v>15000</v>
      </c>
      <c r="M75" s="279">
        <v>0</v>
      </c>
      <c r="N75" s="279">
        <v>0</v>
      </c>
      <c r="O75" s="279">
        <v>0</v>
      </c>
      <c r="P75" s="279">
        <v>0</v>
      </c>
      <c r="Q75" s="99"/>
    </row>
    <row r="76" spans="1:17" ht="19.5" customHeight="1">
      <c r="A76" s="124"/>
      <c r="B76" s="107"/>
      <c r="C76" s="107" t="s">
        <v>245</v>
      </c>
      <c r="D76" s="117" t="s">
        <v>89</v>
      </c>
      <c r="E76" s="279">
        <v>53400</v>
      </c>
      <c r="F76" s="279">
        <v>16494</v>
      </c>
      <c r="G76" s="301">
        <f t="shared" si="13"/>
        <v>30.8876404494382</v>
      </c>
      <c r="H76" s="279">
        <v>41400</v>
      </c>
      <c r="I76" s="279">
        <v>4494.08</v>
      </c>
      <c r="J76" s="279">
        <v>13400</v>
      </c>
      <c r="K76" s="279">
        <v>0</v>
      </c>
      <c r="L76" s="279">
        <v>0</v>
      </c>
      <c r="M76" s="279">
        <v>0</v>
      </c>
      <c r="N76" s="279">
        <v>0</v>
      </c>
      <c r="O76" s="279">
        <v>12000</v>
      </c>
      <c r="P76" s="279">
        <v>11999.92</v>
      </c>
      <c r="Q76" s="99"/>
    </row>
    <row r="77" spans="1:17" ht="23.25" customHeight="1">
      <c r="A77" s="562" t="s">
        <v>315</v>
      </c>
      <c r="B77" s="563"/>
      <c r="C77" s="563"/>
      <c r="D77" s="563"/>
      <c r="E77" s="277">
        <f>SUM(E7+E11+E13+E18+E20+E24+E30+E34+E38+E40+E42+E44+E52+E55+E64+E66+E71+E74)</f>
        <v>17356362</v>
      </c>
      <c r="F77" s="277">
        <f>SUM(F7+F11+F13+F18+F20+F24+F30+F34+F38+F40+F42+F44+F52+F55+F64+F66+F71+F74)</f>
        <v>6329412.830000001</v>
      </c>
      <c r="G77" s="300">
        <f t="shared" si="13"/>
        <v>36.467393512534485</v>
      </c>
      <c r="H77" s="277">
        <f aca="true" t="shared" si="15" ref="H77:P77">SUM(H7+H11+H13+H18+H20+H24+H30+H34+H38+H40+H42+H44+H52+H55+H64+H66+H71+H74)</f>
        <v>9954362</v>
      </c>
      <c r="I77" s="277">
        <f t="shared" si="15"/>
        <v>4952826.990000001</v>
      </c>
      <c r="J77" s="277">
        <f t="shared" si="15"/>
        <v>4972055.76</v>
      </c>
      <c r="K77" s="277">
        <f t="shared" si="15"/>
        <v>2536055.65</v>
      </c>
      <c r="L77" s="277">
        <f t="shared" si="15"/>
        <v>195583.33000000002</v>
      </c>
      <c r="M77" s="277">
        <f t="shared" si="15"/>
        <v>28173.39</v>
      </c>
      <c r="N77" s="277">
        <f t="shared" si="15"/>
        <v>0</v>
      </c>
      <c r="O77" s="277">
        <f t="shared" si="15"/>
        <v>7402000</v>
      </c>
      <c r="P77" s="277">
        <f t="shared" si="15"/>
        <v>1376585.8399999999</v>
      </c>
      <c r="Q77" s="99"/>
    </row>
    <row r="78" spans="1:17" ht="8.25" customHeight="1">
      <c r="A78" s="131"/>
      <c r="B78" s="132"/>
      <c r="C78" s="132"/>
      <c r="D78" s="133"/>
      <c r="E78" s="286"/>
      <c r="F78" s="286"/>
      <c r="G78" s="287"/>
      <c r="H78" s="286" t="s">
        <v>182</v>
      </c>
      <c r="I78" s="286"/>
      <c r="J78" s="286"/>
      <c r="K78" s="286"/>
      <c r="L78" s="286"/>
      <c r="M78" s="286"/>
      <c r="N78" s="286"/>
      <c r="O78" s="286"/>
      <c r="P78" s="286"/>
      <c r="Q78" s="99"/>
    </row>
    <row r="79" spans="1:17" ht="37.5" customHeight="1" hidden="1">
      <c r="A79" s="123"/>
      <c r="B79" s="132"/>
      <c r="C79" s="132"/>
      <c r="D79" s="133"/>
      <c r="E79" s="286"/>
      <c r="F79" s="286"/>
      <c r="G79" s="286"/>
      <c r="H79" s="286"/>
      <c r="I79" s="286"/>
      <c r="J79" s="286"/>
      <c r="K79" s="286"/>
      <c r="L79" s="286"/>
      <c r="M79" s="286"/>
      <c r="N79" s="564"/>
      <c r="O79" s="564"/>
      <c r="P79" s="564"/>
      <c r="Q79" s="99"/>
    </row>
    <row r="80" spans="1:17" ht="16.5" customHeight="1" hidden="1">
      <c r="A80" s="123"/>
      <c r="B80" s="132"/>
      <c r="C80" s="132"/>
      <c r="D80" s="133"/>
      <c r="E80" s="286"/>
      <c r="F80" s="286"/>
      <c r="G80" s="286"/>
      <c r="H80" s="286"/>
      <c r="I80" s="286"/>
      <c r="J80" s="286"/>
      <c r="K80" s="286" t="s">
        <v>179</v>
      </c>
      <c r="L80" s="286"/>
      <c r="M80" s="286"/>
      <c r="N80" s="564"/>
      <c r="O80" s="564"/>
      <c r="P80" s="564"/>
      <c r="Q80" s="99"/>
    </row>
    <row r="81" spans="1:17" ht="16.5" customHeight="1" hidden="1">
      <c r="A81" s="123"/>
      <c r="B81" s="132"/>
      <c r="C81" s="132"/>
      <c r="D81" s="133"/>
      <c r="E81" s="286"/>
      <c r="F81" s="286"/>
      <c r="G81" s="286"/>
      <c r="H81" s="286"/>
      <c r="I81" s="286"/>
      <c r="J81" s="286"/>
      <c r="K81" s="286"/>
      <c r="L81" s="286"/>
      <c r="M81" s="286"/>
      <c r="N81" s="564"/>
      <c r="O81" s="564"/>
      <c r="P81" s="564"/>
      <c r="Q81" s="99"/>
    </row>
    <row r="82" spans="1:17" ht="15" customHeight="1">
      <c r="A82" s="123"/>
      <c r="B82" s="132"/>
      <c r="C82" s="132"/>
      <c r="D82" s="141" t="s">
        <v>182</v>
      </c>
      <c r="E82" s="288"/>
      <c r="F82" s="288"/>
      <c r="G82" s="288"/>
      <c r="H82" s="286"/>
      <c r="I82" s="286"/>
      <c r="J82" s="317" t="s">
        <v>230</v>
      </c>
      <c r="K82" s="318"/>
      <c r="L82" s="286"/>
      <c r="M82" s="286"/>
      <c r="N82" s="564"/>
      <c r="O82" s="564"/>
      <c r="P82" s="564"/>
      <c r="Q82" s="99"/>
    </row>
    <row r="83" spans="1:17" ht="15.75" customHeight="1">
      <c r="A83" s="123"/>
      <c r="B83" s="132"/>
      <c r="C83" s="132"/>
      <c r="D83" s="133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99"/>
    </row>
    <row r="84" spans="1:17" ht="15.75">
      <c r="A84" s="565"/>
      <c r="B84" s="566"/>
      <c r="C84" s="566"/>
      <c r="D84" s="567" t="s">
        <v>6</v>
      </c>
      <c r="E84" s="570" t="s">
        <v>9</v>
      </c>
      <c r="F84" s="570"/>
      <c r="G84" s="570"/>
      <c r="H84" s="571"/>
      <c r="I84" s="571"/>
      <c r="J84" s="571"/>
      <c r="K84" s="571"/>
      <c r="L84" s="571"/>
      <c r="M84" s="571"/>
      <c r="N84" s="571"/>
      <c r="O84" s="571"/>
      <c r="P84" s="571"/>
      <c r="Q84" s="99"/>
    </row>
    <row r="85" spans="1:17" ht="15.75" customHeight="1">
      <c r="A85" s="565" t="s">
        <v>0</v>
      </c>
      <c r="B85" s="572" t="s">
        <v>7</v>
      </c>
      <c r="C85" s="572" t="s">
        <v>8</v>
      </c>
      <c r="D85" s="568"/>
      <c r="E85" s="573" t="s">
        <v>212</v>
      </c>
      <c r="F85" s="369"/>
      <c r="G85" s="370"/>
      <c r="H85" s="570" t="s">
        <v>10</v>
      </c>
      <c r="I85" s="570"/>
      <c r="J85" s="570"/>
      <c r="K85" s="570"/>
      <c r="L85" s="570"/>
      <c r="M85" s="570"/>
      <c r="N85" s="570"/>
      <c r="O85" s="289"/>
      <c r="P85" s="578" t="s">
        <v>206</v>
      </c>
      <c r="Q85" s="99"/>
    </row>
    <row r="86" spans="1:17" ht="33" customHeight="1">
      <c r="A86" s="565"/>
      <c r="B86" s="572"/>
      <c r="C86" s="572"/>
      <c r="D86" s="568"/>
      <c r="E86" s="574"/>
      <c r="F86" s="369" t="s">
        <v>35</v>
      </c>
      <c r="G86" s="370" t="s">
        <v>180</v>
      </c>
      <c r="H86" s="576" t="s">
        <v>198</v>
      </c>
      <c r="I86" s="368" t="s">
        <v>199</v>
      </c>
      <c r="J86" s="371" t="s">
        <v>11</v>
      </c>
      <c r="K86" s="372"/>
      <c r="L86" s="372"/>
      <c r="M86" s="372"/>
      <c r="N86" s="373"/>
      <c r="O86" s="374" t="s">
        <v>205</v>
      </c>
      <c r="P86" s="579"/>
      <c r="Q86" s="99"/>
    </row>
    <row r="87" spans="1:20" ht="73.5">
      <c r="A87" s="565"/>
      <c r="B87" s="572"/>
      <c r="C87" s="572"/>
      <c r="D87" s="569"/>
      <c r="E87" s="575"/>
      <c r="F87" s="375"/>
      <c r="G87" s="375"/>
      <c r="H87" s="577"/>
      <c r="I87" s="484"/>
      <c r="J87" s="376" t="s">
        <v>200</v>
      </c>
      <c r="K87" s="377" t="s">
        <v>215</v>
      </c>
      <c r="L87" s="377" t="s">
        <v>216</v>
      </c>
      <c r="M87" s="377" t="s">
        <v>203</v>
      </c>
      <c r="N87" s="377" t="s">
        <v>204</v>
      </c>
      <c r="O87" s="375"/>
      <c r="P87" s="580"/>
      <c r="Q87" s="99"/>
      <c r="T87" s="1" t="s">
        <v>382</v>
      </c>
    </row>
    <row r="88" spans="1:17" ht="15.75">
      <c r="A88" s="118"/>
      <c r="B88" s="485" t="s">
        <v>213</v>
      </c>
      <c r="C88" s="485" t="s">
        <v>214</v>
      </c>
      <c r="D88" s="9">
        <v>3</v>
      </c>
      <c r="E88" s="486">
        <v>4</v>
      </c>
      <c r="F88" s="486">
        <v>5</v>
      </c>
      <c r="G88" s="486">
        <v>6</v>
      </c>
      <c r="H88" s="486">
        <v>7</v>
      </c>
      <c r="I88" s="487">
        <v>8</v>
      </c>
      <c r="J88" s="486">
        <v>9</v>
      </c>
      <c r="K88" s="486">
        <v>10</v>
      </c>
      <c r="L88" s="486">
        <v>11</v>
      </c>
      <c r="M88" s="486">
        <v>12</v>
      </c>
      <c r="N88" s="486">
        <v>13</v>
      </c>
      <c r="O88" s="486">
        <v>14</v>
      </c>
      <c r="P88" s="486">
        <v>15</v>
      </c>
      <c r="Q88" s="99"/>
    </row>
    <row r="89" spans="1:17" ht="23.25">
      <c r="A89" s="118"/>
      <c r="B89" s="116" t="s">
        <v>63</v>
      </c>
      <c r="C89" s="116"/>
      <c r="D89" s="117" t="s">
        <v>109</v>
      </c>
      <c r="E89" s="279">
        <f>SUM(E7)</f>
        <v>1972551</v>
      </c>
      <c r="F89" s="279">
        <f>SUM(F7)</f>
        <v>65870.79000000001</v>
      </c>
      <c r="G89" s="302">
        <f>F89/E89*100</f>
        <v>3.339370693077138</v>
      </c>
      <c r="H89" s="279">
        <f aca="true" t="shared" si="16" ref="H89:P89">SUM(H7)</f>
        <v>82551</v>
      </c>
      <c r="I89" s="279">
        <f t="shared" si="16"/>
        <v>51110.79</v>
      </c>
      <c r="J89" s="279">
        <f t="shared" si="16"/>
        <v>0</v>
      </c>
      <c r="K89" s="279">
        <f t="shared" si="16"/>
        <v>0</v>
      </c>
      <c r="L89" s="279">
        <f t="shared" si="16"/>
        <v>0</v>
      </c>
      <c r="M89" s="279">
        <f t="shared" si="16"/>
        <v>0</v>
      </c>
      <c r="N89" s="279">
        <f t="shared" si="16"/>
        <v>0</v>
      </c>
      <c r="O89" s="279">
        <f t="shared" si="16"/>
        <v>1890000</v>
      </c>
      <c r="P89" s="279">
        <f t="shared" si="16"/>
        <v>14760</v>
      </c>
      <c r="Q89" s="99"/>
    </row>
    <row r="90" spans="1:17" ht="45" customHeight="1">
      <c r="A90" s="118"/>
      <c r="B90" s="116">
        <v>400</v>
      </c>
      <c r="C90" s="116"/>
      <c r="D90" s="117" t="s">
        <v>110</v>
      </c>
      <c r="E90" s="279">
        <f>SUM(E11)</f>
        <v>80000</v>
      </c>
      <c r="F90" s="279">
        <f>SUM(F11)</f>
        <v>59788.47</v>
      </c>
      <c r="G90" s="302">
        <f aca="true" t="shared" si="17" ref="G90:G107">F90/E90*100</f>
        <v>74.7355875</v>
      </c>
      <c r="H90" s="279">
        <f aca="true" t="shared" si="18" ref="H90:P90">SUM(H11)</f>
        <v>80000</v>
      </c>
      <c r="I90" s="279">
        <f t="shared" si="18"/>
        <v>59788.47</v>
      </c>
      <c r="J90" s="279">
        <f t="shared" si="18"/>
        <v>0</v>
      </c>
      <c r="K90" s="279">
        <f t="shared" si="18"/>
        <v>0</v>
      </c>
      <c r="L90" s="279">
        <f t="shared" si="18"/>
        <v>59788.47</v>
      </c>
      <c r="M90" s="279">
        <f t="shared" si="18"/>
        <v>0</v>
      </c>
      <c r="N90" s="279">
        <f t="shared" si="18"/>
        <v>0</v>
      </c>
      <c r="O90" s="279">
        <f t="shared" si="18"/>
        <v>0</v>
      </c>
      <c r="P90" s="279">
        <f t="shared" si="18"/>
        <v>0</v>
      </c>
      <c r="Q90" s="99"/>
    </row>
    <row r="91" spans="1:17" ht="15.75">
      <c r="A91" s="118"/>
      <c r="B91" s="116">
        <v>600</v>
      </c>
      <c r="C91" s="116"/>
      <c r="D91" s="117" t="s">
        <v>111</v>
      </c>
      <c r="E91" s="279">
        <f>SUM(E13)</f>
        <v>1379593</v>
      </c>
      <c r="F91" s="279">
        <f>SUM(F13)</f>
        <v>121834.92</v>
      </c>
      <c r="G91" s="302">
        <f t="shared" si="17"/>
        <v>8.83122196183947</v>
      </c>
      <c r="H91" s="279">
        <f aca="true" t="shared" si="19" ref="H91:M91">SUM(H13)</f>
        <v>169593</v>
      </c>
      <c r="I91" s="279">
        <f t="shared" si="19"/>
        <v>110802.92</v>
      </c>
      <c r="J91" s="279">
        <f t="shared" si="19"/>
        <v>29593</v>
      </c>
      <c r="K91" s="279">
        <f t="shared" si="19"/>
        <v>13568.92</v>
      </c>
      <c r="L91" s="279">
        <f t="shared" si="19"/>
        <v>0</v>
      </c>
      <c r="M91" s="279">
        <f t="shared" si="19"/>
        <v>0</v>
      </c>
      <c r="N91" s="279">
        <v>0</v>
      </c>
      <c r="O91" s="279">
        <f>SUM(O13)</f>
        <v>1210000</v>
      </c>
      <c r="P91" s="279">
        <f>SUM(P13)</f>
        <v>11032</v>
      </c>
      <c r="Q91" s="99"/>
    </row>
    <row r="92" spans="1:17" ht="23.25">
      <c r="A92" s="118"/>
      <c r="B92" s="116">
        <v>700</v>
      </c>
      <c r="C92" s="116"/>
      <c r="D92" s="117" t="s">
        <v>112</v>
      </c>
      <c r="E92" s="290">
        <f>SUM(E18)</f>
        <v>20000</v>
      </c>
      <c r="F92" s="276">
        <f>SUM(F18)</f>
        <v>200.25</v>
      </c>
      <c r="G92" s="302">
        <f t="shared" si="17"/>
        <v>1.00125</v>
      </c>
      <c r="H92" s="279">
        <f aca="true" t="shared" si="20" ref="H92:P92">SUM(H18)</f>
        <v>20000</v>
      </c>
      <c r="I92" s="279">
        <f t="shared" si="20"/>
        <v>200.25</v>
      </c>
      <c r="J92" s="279">
        <f t="shared" si="20"/>
        <v>0</v>
      </c>
      <c r="K92" s="279">
        <f t="shared" si="20"/>
        <v>0</v>
      </c>
      <c r="L92" s="279">
        <f t="shared" si="20"/>
        <v>0</v>
      </c>
      <c r="M92" s="279">
        <f t="shared" si="20"/>
        <v>0</v>
      </c>
      <c r="N92" s="279">
        <f t="shared" si="20"/>
        <v>0</v>
      </c>
      <c r="O92" s="279">
        <f t="shared" si="20"/>
        <v>0</v>
      </c>
      <c r="P92" s="279">
        <f t="shared" si="20"/>
        <v>0</v>
      </c>
      <c r="Q92" s="99"/>
    </row>
    <row r="93" spans="1:17" ht="15.75">
      <c r="A93" s="118"/>
      <c r="B93" s="116">
        <v>710</v>
      </c>
      <c r="C93" s="116"/>
      <c r="D93" s="117" t="s">
        <v>113</v>
      </c>
      <c r="E93" s="279">
        <f>SUM(E20)</f>
        <v>62000</v>
      </c>
      <c r="F93" s="279">
        <f>SUM(F20)</f>
        <v>1064.3400000000001</v>
      </c>
      <c r="G93" s="302">
        <f t="shared" si="17"/>
        <v>1.7166774193548389</v>
      </c>
      <c r="H93" s="281">
        <f aca="true" t="shared" si="21" ref="H93:P93">SUM(H20)</f>
        <v>62000</v>
      </c>
      <c r="I93" s="279">
        <f t="shared" si="21"/>
        <v>1064.3400000000001</v>
      </c>
      <c r="J93" s="279">
        <f t="shared" si="21"/>
        <v>0</v>
      </c>
      <c r="K93" s="279">
        <f t="shared" si="21"/>
        <v>0</v>
      </c>
      <c r="L93" s="279">
        <f t="shared" si="21"/>
        <v>0</v>
      </c>
      <c r="M93" s="279">
        <f t="shared" si="21"/>
        <v>0</v>
      </c>
      <c r="N93" s="279">
        <f t="shared" si="21"/>
        <v>0</v>
      </c>
      <c r="O93" s="279">
        <f t="shared" si="21"/>
        <v>0</v>
      </c>
      <c r="P93" s="279">
        <f t="shared" si="21"/>
        <v>0</v>
      </c>
      <c r="Q93" s="99"/>
    </row>
    <row r="94" spans="1:17" ht="23.25">
      <c r="A94" s="118"/>
      <c r="B94" s="116">
        <v>750</v>
      </c>
      <c r="C94" s="116"/>
      <c r="D94" s="117" t="s">
        <v>114</v>
      </c>
      <c r="E94" s="279">
        <f>SUM(E24)</f>
        <v>1254868</v>
      </c>
      <c r="F94" s="279">
        <f>SUM(F24)</f>
        <v>627624.76</v>
      </c>
      <c r="G94" s="302">
        <f t="shared" si="17"/>
        <v>50.01520159889326</v>
      </c>
      <c r="H94" s="279">
        <f aca="true" t="shared" si="22" ref="H94:P94">SUM(H24)</f>
        <v>1204868</v>
      </c>
      <c r="I94" s="279">
        <f t="shared" si="22"/>
        <v>616500.76</v>
      </c>
      <c r="J94" s="279">
        <f t="shared" si="22"/>
        <v>900200</v>
      </c>
      <c r="K94" s="279">
        <f t="shared" si="22"/>
        <v>480566.1</v>
      </c>
      <c r="L94" s="279">
        <f t="shared" si="22"/>
        <v>0</v>
      </c>
      <c r="M94" s="279">
        <f t="shared" si="22"/>
        <v>0</v>
      </c>
      <c r="N94" s="279">
        <f t="shared" si="22"/>
        <v>0</v>
      </c>
      <c r="O94" s="279">
        <f t="shared" si="22"/>
        <v>50000</v>
      </c>
      <c r="P94" s="279">
        <f t="shared" si="22"/>
        <v>11124</v>
      </c>
      <c r="Q94" s="99"/>
    </row>
    <row r="95" spans="1:17" ht="58.5" customHeight="1">
      <c r="A95" s="118"/>
      <c r="B95" s="116">
        <v>751</v>
      </c>
      <c r="C95" s="116"/>
      <c r="D95" s="117" t="s">
        <v>115</v>
      </c>
      <c r="E95" s="279">
        <f>SUM(E30)</f>
        <v>25172</v>
      </c>
      <c r="F95" s="279">
        <f aca="true" t="shared" si="23" ref="F95:P95">SUM(F30)</f>
        <v>24381.78</v>
      </c>
      <c r="G95" s="302">
        <f t="shared" si="17"/>
        <v>96.86071825838233</v>
      </c>
      <c r="H95" s="279">
        <f t="shared" si="23"/>
        <v>25172</v>
      </c>
      <c r="I95" s="279">
        <f t="shared" si="23"/>
        <v>24381.78</v>
      </c>
      <c r="J95" s="279">
        <f t="shared" si="23"/>
        <v>4205.99</v>
      </c>
      <c r="K95" s="279">
        <f t="shared" si="23"/>
        <v>3763.1699999999996</v>
      </c>
      <c r="L95" s="279">
        <f t="shared" si="23"/>
        <v>0</v>
      </c>
      <c r="M95" s="279">
        <f t="shared" si="23"/>
        <v>0</v>
      </c>
      <c r="N95" s="279">
        <f t="shared" si="23"/>
        <v>0</v>
      </c>
      <c r="O95" s="279">
        <f t="shared" si="23"/>
        <v>0</v>
      </c>
      <c r="P95" s="279">
        <f t="shared" si="23"/>
        <v>0</v>
      </c>
      <c r="Q95" s="99"/>
    </row>
    <row r="96" spans="1:17" ht="34.5">
      <c r="A96" s="118"/>
      <c r="B96" s="116">
        <v>754</v>
      </c>
      <c r="C96" s="116"/>
      <c r="D96" s="117" t="s">
        <v>116</v>
      </c>
      <c r="E96" s="279">
        <f>SUM(E34)</f>
        <v>95000</v>
      </c>
      <c r="F96" s="279">
        <f>SUM(F34)</f>
        <v>67530.61</v>
      </c>
      <c r="G96" s="302">
        <f t="shared" si="17"/>
        <v>71.08485263157894</v>
      </c>
      <c r="H96" s="279">
        <f aca="true" t="shared" si="24" ref="H96:P96">SUM(H34)</f>
        <v>75000</v>
      </c>
      <c r="I96" s="279">
        <f t="shared" si="24"/>
        <v>49330.619999999995</v>
      </c>
      <c r="J96" s="279">
        <f t="shared" si="24"/>
        <v>14000</v>
      </c>
      <c r="K96" s="279">
        <f t="shared" si="24"/>
        <v>6832.4</v>
      </c>
      <c r="L96" s="279">
        <f t="shared" si="24"/>
        <v>0</v>
      </c>
      <c r="M96" s="279">
        <f t="shared" si="24"/>
        <v>0</v>
      </c>
      <c r="N96" s="279">
        <f t="shared" si="24"/>
        <v>0</v>
      </c>
      <c r="O96" s="279">
        <f t="shared" si="24"/>
        <v>20000</v>
      </c>
      <c r="P96" s="279">
        <f t="shared" si="24"/>
        <v>18199.99</v>
      </c>
      <c r="Q96" s="99"/>
    </row>
    <row r="97" spans="1:17" ht="55.5" customHeight="1">
      <c r="A97" s="118"/>
      <c r="B97" s="116">
        <v>756</v>
      </c>
      <c r="C97" s="116"/>
      <c r="D97" s="117" t="s">
        <v>117</v>
      </c>
      <c r="E97" s="279">
        <f>SUM(E38)</f>
        <v>34000</v>
      </c>
      <c r="F97" s="279">
        <f>SUM(F38)</f>
        <v>16650.96</v>
      </c>
      <c r="G97" s="302">
        <f t="shared" si="17"/>
        <v>48.97341176470588</v>
      </c>
      <c r="H97" s="279">
        <f aca="true" t="shared" si="25" ref="H97:P97">SUM(H38)</f>
        <v>34000</v>
      </c>
      <c r="I97" s="279">
        <f t="shared" si="25"/>
        <v>16650.96</v>
      </c>
      <c r="J97" s="279">
        <f t="shared" si="25"/>
        <v>13000</v>
      </c>
      <c r="K97" s="279">
        <f t="shared" si="25"/>
        <v>8384.54</v>
      </c>
      <c r="L97" s="279">
        <f t="shared" si="25"/>
        <v>0</v>
      </c>
      <c r="M97" s="279">
        <f t="shared" si="25"/>
        <v>0</v>
      </c>
      <c r="N97" s="279">
        <f t="shared" si="25"/>
        <v>0</v>
      </c>
      <c r="O97" s="279">
        <f t="shared" si="25"/>
        <v>0</v>
      </c>
      <c r="P97" s="279">
        <f t="shared" si="25"/>
        <v>0</v>
      </c>
      <c r="Q97" s="99"/>
    </row>
    <row r="98" spans="1:17" ht="23.25">
      <c r="A98" s="118"/>
      <c r="B98" s="116">
        <v>757</v>
      </c>
      <c r="C98" s="116"/>
      <c r="D98" s="117" t="s">
        <v>118</v>
      </c>
      <c r="E98" s="279">
        <f>SUM(E40)</f>
        <v>240000</v>
      </c>
      <c r="F98" s="279">
        <f>SUM(F40)</f>
        <v>28173.39</v>
      </c>
      <c r="G98" s="302">
        <f t="shared" si="17"/>
        <v>11.7389125</v>
      </c>
      <c r="H98" s="279">
        <f aca="true" t="shared" si="26" ref="H98:P98">SUM(H40)</f>
        <v>240000</v>
      </c>
      <c r="I98" s="279">
        <f t="shared" si="26"/>
        <v>28173.39</v>
      </c>
      <c r="J98" s="279">
        <f t="shared" si="26"/>
        <v>0</v>
      </c>
      <c r="K98" s="279">
        <f t="shared" si="26"/>
        <v>0</v>
      </c>
      <c r="L98" s="279">
        <f t="shared" si="26"/>
        <v>0</v>
      </c>
      <c r="M98" s="279">
        <f t="shared" si="26"/>
        <v>28173.39</v>
      </c>
      <c r="N98" s="279">
        <f t="shared" si="26"/>
        <v>0</v>
      </c>
      <c r="O98" s="279">
        <f t="shared" si="26"/>
        <v>0</v>
      </c>
      <c r="P98" s="279">
        <f t="shared" si="26"/>
        <v>0</v>
      </c>
      <c r="Q98" s="99"/>
    </row>
    <row r="99" spans="1:17" ht="15.75">
      <c r="A99" s="118"/>
      <c r="B99" s="116">
        <v>758</v>
      </c>
      <c r="C99" s="116"/>
      <c r="D99" s="117" t="s">
        <v>119</v>
      </c>
      <c r="E99" s="279">
        <f>SUM(E42)</f>
        <v>50300</v>
      </c>
      <c r="F99" s="279">
        <f>SUM(F42)</f>
        <v>0</v>
      </c>
      <c r="G99" s="302">
        <f t="shared" si="17"/>
        <v>0</v>
      </c>
      <c r="H99" s="279">
        <f aca="true" t="shared" si="27" ref="H99:P99">SUM(H42)</f>
        <v>50300</v>
      </c>
      <c r="I99" s="279">
        <f t="shared" si="27"/>
        <v>0</v>
      </c>
      <c r="J99" s="279">
        <f t="shared" si="27"/>
        <v>0</v>
      </c>
      <c r="K99" s="279">
        <f t="shared" si="27"/>
        <v>0</v>
      </c>
      <c r="L99" s="279">
        <f t="shared" si="27"/>
        <v>0</v>
      </c>
      <c r="M99" s="279">
        <f t="shared" si="27"/>
        <v>0</v>
      </c>
      <c r="N99" s="279">
        <f t="shared" si="27"/>
        <v>0</v>
      </c>
      <c r="O99" s="279">
        <f t="shared" si="27"/>
        <v>0</v>
      </c>
      <c r="P99" s="279">
        <f t="shared" si="27"/>
        <v>0</v>
      </c>
      <c r="Q99" s="99"/>
    </row>
    <row r="100" spans="1:17" ht="15.75">
      <c r="A100" s="118"/>
      <c r="B100" s="116">
        <v>801</v>
      </c>
      <c r="C100" s="116"/>
      <c r="D100" s="117" t="s">
        <v>120</v>
      </c>
      <c r="E100" s="279">
        <f>SUM(E44)</f>
        <v>8914620</v>
      </c>
      <c r="F100" s="279">
        <f>SUM(F44)</f>
        <v>3734477.87</v>
      </c>
      <c r="G100" s="302">
        <f t="shared" si="17"/>
        <v>41.89161029858816</v>
      </c>
      <c r="H100" s="279">
        <f aca="true" t="shared" si="28" ref="H100:P100">SUM(H44)</f>
        <v>4694620</v>
      </c>
      <c r="I100" s="279">
        <f t="shared" si="28"/>
        <v>2425007.9400000004</v>
      </c>
      <c r="J100" s="279">
        <f t="shared" si="28"/>
        <v>3666536</v>
      </c>
      <c r="K100" s="279">
        <f t="shared" si="28"/>
        <v>1870717.78</v>
      </c>
      <c r="L100" s="279">
        <f t="shared" si="28"/>
        <v>25237</v>
      </c>
      <c r="M100" s="279">
        <f t="shared" si="28"/>
        <v>0</v>
      </c>
      <c r="N100" s="279">
        <f t="shared" si="28"/>
        <v>0</v>
      </c>
      <c r="O100" s="279">
        <f t="shared" si="28"/>
        <v>4220000</v>
      </c>
      <c r="P100" s="279">
        <f t="shared" si="28"/>
        <v>1309469.93</v>
      </c>
      <c r="Q100" s="99"/>
    </row>
    <row r="101" spans="1:17" ht="15.75">
      <c r="A101" s="118"/>
      <c r="B101" s="116">
        <v>851</v>
      </c>
      <c r="C101" s="116"/>
      <c r="D101" s="117" t="s">
        <v>121</v>
      </c>
      <c r="E101" s="279">
        <f>SUM(E52)</f>
        <v>50000</v>
      </c>
      <c r="F101" s="279">
        <f>SUM(F52)</f>
        <v>24950.71</v>
      </c>
      <c r="G101" s="302">
        <f t="shared" si="17"/>
        <v>49.901419999999995</v>
      </c>
      <c r="H101" s="279">
        <f aca="true" t="shared" si="29" ref="H101:P101">SUM(H52)</f>
        <v>50000</v>
      </c>
      <c r="I101" s="279">
        <f t="shared" si="29"/>
        <v>24950.71</v>
      </c>
      <c r="J101" s="279">
        <f t="shared" si="29"/>
        <v>17300</v>
      </c>
      <c r="K101" s="279">
        <f t="shared" si="29"/>
        <v>8286.78</v>
      </c>
      <c r="L101" s="279">
        <f t="shared" si="29"/>
        <v>10000</v>
      </c>
      <c r="M101" s="279">
        <f t="shared" si="29"/>
        <v>0</v>
      </c>
      <c r="N101" s="279">
        <f t="shared" si="29"/>
        <v>0</v>
      </c>
      <c r="O101" s="279">
        <f t="shared" si="29"/>
        <v>0</v>
      </c>
      <c r="P101" s="279">
        <f t="shared" si="29"/>
        <v>0</v>
      </c>
      <c r="Q101" s="99"/>
    </row>
    <row r="102" spans="1:17" ht="15.75">
      <c r="A102" s="118"/>
      <c r="B102" s="116">
        <v>852</v>
      </c>
      <c r="C102" s="116"/>
      <c r="D102" s="117" t="s">
        <v>122</v>
      </c>
      <c r="E102" s="279">
        <f>SUM(E55)</f>
        <v>2635693</v>
      </c>
      <c r="F102" s="279">
        <f>SUM(F55)</f>
        <v>1216833.1099999999</v>
      </c>
      <c r="G102" s="302">
        <f t="shared" si="17"/>
        <v>46.16748270758392</v>
      </c>
      <c r="H102" s="279">
        <f aca="true" t="shared" si="30" ref="H102:P102">SUM(H55)</f>
        <v>2635693</v>
      </c>
      <c r="I102" s="279">
        <f t="shared" si="30"/>
        <v>1216833.1099999999</v>
      </c>
      <c r="J102" s="279">
        <f t="shared" si="30"/>
        <v>313820.77</v>
      </c>
      <c r="K102" s="279">
        <f t="shared" si="30"/>
        <v>143935.96</v>
      </c>
      <c r="L102" s="279">
        <f t="shared" si="30"/>
        <v>0</v>
      </c>
      <c r="M102" s="279">
        <f t="shared" si="30"/>
        <v>0</v>
      </c>
      <c r="N102" s="279">
        <f t="shared" si="30"/>
        <v>0</v>
      </c>
      <c r="O102" s="279">
        <f t="shared" si="30"/>
        <v>0</v>
      </c>
      <c r="P102" s="279">
        <f t="shared" si="30"/>
        <v>0</v>
      </c>
      <c r="Q102" s="99"/>
    </row>
    <row r="103" spans="1:17" ht="23.25">
      <c r="A103" s="118"/>
      <c r="B103" s="116" t="s">
        <v>187</v>
      </c>
      <c r="C103" s="116"/>
      <c r="D103" s="117" t="s">
        <v>217</v>
      </c>
      <c r="E103" s="279">
        <f>SUM(E64)</f>
        <v>86465</v>
      </c>
      <c r="F103" s="279">
        <f>SUM(F64)</f>
        <v>86465</v>
      </c>
      <c r="G103" s="302">
        <f t="shared" si="17"/>
        <v>100</v>
      </c>
      <c r="H103" s="279">
        <f aca="true" t="shared" si="31" ref="H103:P103">SUM(H64)</f>
        <v>86465</v>
      </c>
      <c r="I103" s="279">
        <f t="shared" si="31"/>
        <v>86465</v>
      </c>
      <c r="J103" s="279">
        <f t="shared" si="31"/>
        <v>0</v>
      </c>
      <c r="K103" s="279">
        <f t="shared" si="31"/>
        <v>0</v>
      </c>
      <c r="L103" s="279">
        <f t="shared" si="31"/>
        <v>0</v>
      </c>
      <c r="M103" s="279">
        <f t="shared" si="31"/>
        <v>0</v>
      </c>
      <c r="N103" s="279">
        <f t="shared" si="31"/>
        <v>0</v>
      </c>
      <c r="O103" s="279">
        <f t="shared" si="31"/>
        <v>0</v>
      </c>
      <c r="P103" s="279">
        <f t="shared" si="31"/>
        <v>0</v>
      </c>
      <c r="Q103" s="99"/>
    </row>
    <row r="104" spans="1:17" ht="34.5">
      <c r="A104" s="118"/>
      <c r="B104" s="116">
        <v>900</v>
      </c>
      <c r="C104" s="116"/>
      <c r="D104" s="117" t="s">
        <v>123</v>
      </c>
      <c r="E104" s="279">
        <f>SUM(E66)</f>
        <v>280700</v>
      </c>
      <c r="F104" s="279">
        <f>SUM(F66)</f>
        <v>176507.53</v>
      </c>
      <c r="G104" s="302">
        <f t="shared" si="17"/>
        <v>62.88120057000356</v>
      </c>
      <c r="H104" s="279">
        <f>SUM(H66)</f>
        <v>280700</v>
      </c>
      <c r="I104" s="279">
        <f>SUM(I66)</f>
        <v>176507.53</v>
      </c>
      <c r="J104" s="279">
        <f>SUM(J66)</f>
        <v>0</v>
      </c>
      <c r="K104" s="279">
        <f aca="true" t="shared" si="32" ref="K104:P104">SUM(K66)</f>
        <v>0</v>
      </c>
      <c r="L104" s="279">
        <f t="shared" si="32"/>
        <v>45557.86</v>
      </c>
      <c r="M104" s="279">
        <f t="shared" si="32"/>
        <v>0</v>
      </c>
      <c r="N104" s="279">
        <f t="shared" si="32"/>
        <v>0</v>
      </c>
      <c r="O104" s="279">
        <f t="shared" si="32"/>
        <v>0</v>
      </c>
      <c r="P104" s="279">
        <f t="shared" si="32"/>
        <v>0</v>
      </c>
      <c r="Q104" s="99"/>
    </row>
    <row r="105" spans="1:17" ht="34.5">
      <c r="A105" s="118"/>
      <c r="B105" s="116">
        <v>921</v>
      </c>
      <c r="C105" s="116"/>
      <c r="D105" s="117" t="s">
        <v>124</v>
      </c>
      <c r="E105" s="279">
        <f>SUM(E71)</f>
        <v>97000</v>
      </c>
      <c r="F105" s="279">
        <f>SUM(F71)</f>
        <v>42967.06</v>
      </c>
      <c r="G105" s="302">
        <f t="shared" si="17"/>
        <v>44.295938144329895</v>
      </c>
      <c r="H105" s="279">
        <f aca="true" t="shared" si="33" ref="H105:P105">SUM(H71)</f>
        <v>97000</v>
      </c>
      <c r="I105" s="279">
        <f t="shared" si="33"/>
        <v>42967.06</v>
      </c>
      <c r="J105" s="279">
        <f t="shared" si="33"/>
        <v>0</v>
      </c>
      <c r="K105" s="279">
        <f t="shared" si="33"/>
        <v>0</v>
      </c>
      <c r="L105" s="279">
        <f t="shared" si="33"/>
        <v>40000</v>
      </c>
      <c r="M105" s="279">
        <f t="shared" si="33"/>
        <v>0</v>
      </c>
      <c r="N105" s="279">
        <f t="shared" si="33"/>
        <v>0</v>
      </c>
      <c r="O105" s="279">
        <f t="shared" si="33"/>
        <v>0</v>
      </c>
      <c r="P105" s="279">
        <f t="shared" si="33"/>
        <v>0</v>
      </c>
      <c r="Q105" s="99"/>
    </row>
    <row r="106" spans="1:17" ht="23.25">
      <c r="A106" s="118"/>
      <c r="B106" s="116">
        <v>926</v>
      </c>
      <c r="C106" s="116"/>
      <c r="D106" s="117" t="s">
        <v>125</v>
      </c>
      <c r="E106" s="279">
        <f>SUM(E74)</f>
        <v>78400</v>
      </c>
      <c r="F106" s="279">
        <f>SUM(F74)</f>
        <v>34091.28</v>
      </c>
      <c r="G106" s="302">
        <f t="shared" si="17"/>
        <v>43.48377551020408</v>
      </c>
      <c r="H106" s="279">
        <f aca="true" t="shared" si="34" ref="H106:O106">SUM(H74)</f>
        <v>66400</v>
      </c>
      <c r="I106" s="279">
        <f t="shared" si="34"/>
        <v>22091.36</v>
      </c>
      <c r="J106" s="279">
        <f>SUM(J74)</f>
        <v>13400</v>
      </c>
      <c r="K106" s="279">
        <f t="shared" si="34"/>
        <v>0</v>
      </c>
      <c r="L106" s="279">
        <f t="shared" si="34"/>
        <v>15000</v>
      </c>
      <c r="M106" s="279">
        <f t="shared" si="34"/>
        <v>0</v>
      </c>
      <c r="N106" s="279">
        <f t="shared" si="34"/>
        <v>0</v>
      </c>
      <c r="O106" s="279">
        <f t="shared" si="34"/>
        <v>12000</v>
      </c>
      <c r="P106" s="279">
        <f>SUM(P76)</f>
        <v>11999.92</v>
      </c>
      <c r="Q106" s="99"/>
    </row>
    <row r="107" spans="1:17" ht="33">
      <c r="A107" s="118"/>
      <c r="B107" s="118"/>
      <c r="C107" s="118"/>
      <c r="D107" s="121" t="s">
        <v>314</v>
      </c>
      <c r="E107" s="277">
        <f>SUM(E89:E106)</f>
        <v>17356362</v>
      </c>
      <c r="F107" s="277">
        <f>SUM(F89:F106)</f>
        <v>6329412.830000001</v>
      </c>
      <c r="G107" s="303">
        <f t="shared" si="17"/>
        <v>36.467393512534485</v>
      </c>
      <c r="H107" s="277">
        <f>SUM(H89:H106)</f>
        <v>9954362</v>
      </c>
      <c r="I107" s="277">
        <f>SUM(I89:I106)</f>
        <v>4952826.990000001</v>
      </c>
      <c r="J107" s="277">
        <f>SUM(J89:J106)</f>
        <v>4972055.76</v>
      </c>
      <c r="K107" s="277">
        <f>SUM(K89:K106)</f>
        <v>2536055.65</v>
      </c>
      <c r="L107" s="277">
        <f>SUM(L89:L106)</f>
        <v>195583.33000000002</v>
      </c>
      <c r="M107" s="277">
        <f>SUM(M93:M106)</f>
        <v>28173.39</v>
      </c>
      <c r="N107" s="277">
        <f>SUM(N89:N106)</f>
        <v>0</v>
      </c>
      <c r="O107" s="277">
        <f>SUM(O89:O106)</f>
        <v>7402000</v>
      </c>
      <c r="P107" s="277">
        <f>SUM(P89:P106)</f>
        <v>1376585.8399999999</v>
      </c>
      <c r="Q107" s="99"/>
    </row>
    <row r="108" spans="1:17" ht="15.75">
      <c r="A108" s="99"/>
      <c r="B108" s="99"/>
      <c r="C108" s="99"/>
      <c r="D108" s="99"/>
      <c r="E108" s="291"/>
      <c r="F108" s="291"/>
      <c r="G108" s="291"/>
      <c r="H108" s="286"/>
      <c r="I108" s="286"/>
      <c r="J108" s="286"/>
      <c r="K108" s="286"/>
      <c r="L108" s="286"/>
      <c r="M108" s="286"/>
      <c r="N108" s="286"/>
      <c r="O108" s="286"/>
      <c r="P108" s="286"/>
      <c r="Q108" s="99"/>
    </row>
    <row r="109" spans="1:17" ht="15.75">
      <c r="A109" s="99"/>
      <c r="B109" s="99"/>
      <c r="C109" s="99"/>
      <c r="D109" s="99"/>
      <c r="E109" s="292"/>
      <c r="F109" s="292"/>
      <c r="G109" s="292"/>
      <c r="H109" s="276"/>
      <c r="I109" s="276"/>
      <c r="J109" s="276"/>
      <c r="K109" s="276"/>
      <c r="L109" s="276"/>
      <c r="M109" s="276"/>
      <c r="N109" s="276"/>
      <c r="O109" s="276"/>
      <c r="P109" s="276"/>
      <c r="Q109" s="99"/>
    </row>
    <row r="110" spans="1:17" ht="15.75">
      <c r="A110" s="99"/>
      <c r="B110" s="99"/>
      <c r="C110" s="99"/>
      <c r="D110" s="99"/>
      <c r="E110" s="292"/>
      <c r="F110" s="292"/>
      <c r="G110" s="292"/>
      <c r="H110" s="276"/>
      <c r="I110" s="276"/>
      <c r="J110" s="276"/>
      <c r="K110" s="276"/>
      <c r="L110" s="276"/>
      <c r="M110" s="276"/>
      <c r="N110" s="276"/>
      <c r="O110" s="276"/>
      <c r="P110" s="276"/>
      <c r="Q110" s="99"/>
    </row>
    <row r="111" spans="1:17" ht="15.75">
      <c r="A111" s="99"/>
      <c r="B111" s="99"/>
      <c r="C111" s="99"/>
      <c r="D111" s="99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99"/>
    </row>
    <row r="112" spans="1:17" ht="15.75">
      <c r="A112" s="99"/>
      <c r="B112" s="99"/>
      <c r="C112" s="99"/>
      <c r="D112" s="99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99"/>
    </row>
    <row r="113" spans="1:17" ht="15.75">
      <c r="A113" s="99"/>
      <c r="B113" s="99"/>
      <c r="C113" s="99"/>
      <c r="D113" s="99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99"/>
    </row>
    <row r="114" spans="1:17" ht="15.75">
      <c r="A114" s="99"/>
      <c r="B114" s="99"/>
      <c r="C114" s="99"/>
      <c r="D114" s="99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99"/>
    </row>
    <row r="115" spans="1:17" ht="15.75">
      <c r="A115" s="99"/>
      <c r="B115" s="99"/>
      <c r="C115" s="99"/>
      <c r="D115" s="99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99"/>
    </row>
    <row r="116" spans="1:17" ht="15.75">
      <c r="A116" s="99"/>
      <c r="B116" s="99"/>
      <c r="C116" s="99"/>
      <c r="D116" s="99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99"/>
    </row>
    <row r="117" spans="1:17" ht="15.75">
      <c r="A117" s="99"/>
      <c r="B117" s="99"/>
      <c r="C117" s="99"/>
      <c r="D117" s="99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99"/>
    </row>
    <row r="118" spans="1:17" ht="15.75" customHeight="1">
      <c r="A118" s="99"/>
      <c r="B118" s="99"/>
      <c r="C118" s="99"/>
      <c r="D118" s="99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99"/>
    </row>
    <row r="119" spans="1:17" ht="15.75" customHeight="1">
      <c r="A119" s="99"/>
      <c r="B119" s="99"/>
      <c r="C119" s="99"/>
      <c r="D119" s="99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99"/>
    </row>
    <row r="120" spans="1:17" ht="15.7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</row>
    <row r="121" spans="1:17" ht="15.7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</row>
    <row r="122" spans="1:17" ht="15.7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</row>
    <row r="123" spans="1:17" ht="15.7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</row>
    <row r="145" spans="2:17" ht="15.7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2:17" ht="15.75" customHeight="1">
      <c r="B146" s="553"/>
      <c r="C146" s="554"/>
      <c r="D146" s="554"/>
      <c r="E146" s="555"/>
      <c r="F146" s="556"/>
      <c r="G146" s="556"/>
      <c r="H146" s="556"/>
      <c r="I146" s="556"/>
      <c r="J146" s="556"/>
      <c r="K146" s="556"/>
      <c r="L146" s="556"/>
      <c r="M146" s="556"/>
      <c r="N146" s="556"/>
      <c r="O146" s="556"/>
      <c r="P146" s="556"/>
      <c r="Q146" s="556"/>
    </row>
    <row r="147" spans="2:17" ht="15.75" customHeight="1">
      <c r="B147" s="557"/>
      <c r="C147" s="558"/>
      <c r="D147" s="558"/>
      <c r="E147" s="555"/>
      <c r="F147" s="559"/>
      <c r="G147" s="135"/>
      <c r="H147" s="135"/>
      <c r="I147" s="560"/>
      <c r="J147" s="560"/>
      <c r="K147" s="560"/>
      <c r="L147" s="560"/>
      <c r="M147" s="560"/>
      <c r="N147" s="560"/>
      <c r="O147" s="560"/>
      <c r="P147" s="136"/>
      <c r="Q147" s="559"/>
    </row>
    <row r="148" spans="2:17" ht="15.75">
      <c r="B148" s="557"/>
      <c r="C148" s="558"/>
      <c r="D148" s="558"/>
      <c r="E148" s="555"/>
      <c r="F148" s="559"/>
      <c r="G148" s="134"/>
      <c r="H148" s="134"/>
      <c r="I148" s="561"/>
      <c r="J148" s="135"/>
      <c r="K148" s="137"/>
      <c r="L148" s="137"/>
      <c r="M148" s="137"/>
      <c r="N148" s="137"/>
      <c r="O148" s="137"/>
      <c r="P148" s="135"/>
      <c r="Q148" s="559"/>
    </row>
    <row r="149" spans="2:17" ht="15.75">
      <c r="B149" s="557"/>
      <c r="C149" s="558"/>
      <c r="D149" s="558"/>
      <c r="E149" s="555"/>
      <c r="F149" s="559"/>
      <c r="G149" s="135"/>
      <c r="H149" s="134"/>
      <c r="I149" s="561"/>
      <c r="J149" s="138"/>
      <c r="K149" s="135"/>
      <c r="L149" s="135"/>
      <c r="M149" s="135"/>
      <c r="N149" s="135"/>
      <c r="O149" s="135"/>
      <c r="P149" s="135"/>
      <c r="Q149" s="559"/>
    </row>
    <row r="150" spans="2:17" ht="15.75"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</row>
    <row r="151" spans="2:17" ht="15.7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2:17" ht="15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2:17" ht="15.7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2:17" ht="15.7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2:17" ht="15.7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2:17" ht="15.7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2:17" ht="15.7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2:17" ht="15.7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2:17" ht="15.7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2:17" ht="15.7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2:17" ht="15.7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2:17" ht="15.7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2:17" ht="15.7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2:17" ht="15.7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2:17" ht="15.7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2:17" ht="15.7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2:17" ht="15.7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2:17" ht="15.7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2:17" ht="15.7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2:17" ht="15.7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2:17" ht="15.7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2:17" ht="15.7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2:17" ht="15.7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2:17" ht="15.7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2:17" ht="15.7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2:17" ht="15.7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2:17" ht="15.7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</sheetData>
  <sheetProtection/>
  <mergeCells count="35">
    <mergeCell ref="A2:C2"/>
    <mergeCell ref="A3:A5"/>
    <mergeCell ref="D2:D5"/>
    <mergeCell ref="B3:B5"/>
    <mergeCell ref="C3:C5"/>
    <mergeCell ref="N80:P80"/>
    <mergeCell ref="N81:P81"/>
    <mergeCell ref="N82:P82"/>
    <mergeCell ref="H86:H87"/>
    <mergeCell ref="P85:P87"/>
    <mergeCell ref="E2:P2"/>
    <mergeCell ref="E3:E5"/>
    <mergeCell ref="H3:N3"/>
    <mergeCell ref="H4:H5"/>
    <mergeCell ref="P3:P5"/>
    <mergeCell ref="A77:D77"/>
    <mergeCell ref="N79:P79"/>
    <mergeCell ref="A84:C84"/>
    <mergeCell ref="D84:D87"/>
    <mergeCell ref="E84:P84"/>
    <mergeCell ref="A85:A87"/>
    <mergeCell ref="B85:B87"/>
    <mergeCell ref="C85:C87"/>
    <mergeCell ref="E85:E87"/>
    <mergeCell ref="H85:N85"/>
    <mergeCell ref="B146:D146"/>
    <mergeCell ref="E146:E149"/>
    <mergeCell ref="F146:Q146"/>
    <mergeCell ref="B147:B149"/>
    <mergeCell ref="C147:C149"/>
    <mergeCell ref="D147:D149"/>
    <mergeCell ref="F147:F149"/>
    <mergeCell ref="I147:O147"/>
    <mergeCell ref="Q147:Q149"/>
    <mergeCell ref="I148:I149"/>
  </mergeCells>
  <printOptions/>
  <pageMargins left="0.3937007874015748" right="0.35433070866141736" top="1.3779527559055118" bottom="0.4724409448818898" header="0.3937007874015748" footer="0.31496062992125984"/>
  <pageSetup horizontalDpi="600" verticalDpi="600" orientation="landscape" paperSize="9" scale="94" r:id="rId1"/>
  <headerFooter alignWithMargins="0">
    <oddHeader xml:space="preserve">&amp;LWydatki budżetu Gminy za I półrocze 2009 roku.&amp;RZałącznik Nr 2 do Zarządzenia Nr 27/2009 Wójta Gminy z dnia 30 lipca 2009r. </oddHeader>
  </headerFooter>
  <rowBreaks count="5" manualBreakCount="5">
    <brk id="17" max="255" man="1"/>
    <brk id="33" max="255" man="1"/>
    <brk id="43" max="255" man="1"/>
    <brk id="58" max="1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R26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6.00390625" style="1" customWidth="1"/>
    <col min="2" max="2" width="7.25390625" style="1" customWidth="1"/>
    <col min="3" max="3" width="10.875" style="1" customWidth="1"/>
    <col min="4" max="4" width="16.75390625" style="1" customWidth="1"/>
    <col min="5" max="5" width="7.125" style="1" customWidth="1"/>
    <col min="6" max="6" width="20.875" style="1" customWidth="1"/>
    <col min="7" max="7" width="18.875" style="1" customWidth="1"/>
    <col min="8" max="8" width="19.875" style="1" customWidth="1"/>
    <col min="9" max="9" width="14.25390625" style="1" customWidth="1"/>
    <col min="10" max="16384" width="9.125" style="1" customWidth="1"/>
  </cols>
  <sheetData>
    <row r="1" s="31" customFormat="1" ht="12"/>
    <row r="2" spans="3:4" s="31" customFormat="1" ht="12">
      <c r="C2" s="597"/>
      <c r="D2" s="597"/>
    </row>
    <row r="3" spans="3:4" s="31" customFormat="1" ht="12.75" customHeight="1">
      <c r="C3" s="597"/>
      <c r="D3" s="597"/>
    </row>
    <row r="4" s="31" customFormat="1" ht="7.5" customHeight="1"/>
    <row r="5" s="31" customFormat="1" ht="12" hidden="1"/>
    <row r="6" spans="2:8" ht="15.75">
      <c r="B6" s="598" t="s">
        <v>389</v>
      </c>
      <c r="C6" s="598"/>
      <c r="D6" s="598"/>
      <c r="E6" s="598"/>
      <c r="F6" s="598"/>
      <c r="G6" s="598"/>
      <c r="H6" s="60"/>
    </row>
    <row r="7" ht="15.75">
      <c r="G7" s="2"/>
    </row>
    <row r="8" spans="1:9" s="7" customFormat="1" ht="31.5" customHeight="1">
      <c r="A8" s="62" t="s">
        <v>0</v>
      </c>
      <c r="B8" s="65" t="s">
        <v>139</v>
      </c>
      <c r="C8" s="600" t="s">
        <v>13</v>
      </c>
      <c r="D8" s="600"/>
      <c r="E8" s="600"/>
      <c r="F8" s="600"/>
      <c r="G8" s="62" t="s">
        <v>144</v>
      </c>
      <c r="H8" s="142" t="s">
        <v>35</v>
      </c>
      <c r="I8" s="143" t="s">
        <v>180</v>
      </c>
    </row>
    <row r="9" spans="1:9" ht="27" customHeight="1">
      <c r="A9" s="66" t="s">
        <v>14</v>
      </c>
      <c r="B9" s="316">
        <v>952</v>
      </c>
      <c r="C9" s="599" t="s">
        <v>140</v>
      </c>
      <c r="D9" s="599"/>
      <c r="E9" s="599"/>
      <c r="F9" s="599"/>
      <c r="G9" s="144">
        <f>SUM(G10:G11)</f>
        <v>4100000</v>
      </c>
      <c r="H9" s="144">
        <f>SUM(H10:H10)</f>
        <v>0</v>
      </c>
      <c r="I9" s="308">
        <f>H9/G9*100</f>
        <v>0</v>
      </c>
    </row>
    <row r="10" spans="1:9" ht="26.25" customHeight="1">
      <c r="A10" s="5" t="s">
        <v>141</v>
      </c>
      <c r="B10" s="63"/>
      <c r="C10" s="601" t="s">
        <v>288</v>
      </c>
      <c r="D10" s="601"/>
      <c r="E10" s="601"/>
      <c r="F10" s="601"/>
      <c r="G10" s="80">
        <v>2700000</v>
      </c>
      <c r="H10" s="80">
        <v>0</v>
      </c>
      <c r="I10" s="309">
        <f aca="true" t="shared" si="0" ref="I10:I19">H10/G10*100</f>
        <v>0</v>
      </c>
    </row>
    <row r="11" spans="1:9" ht="26.25" customHeight="1">
      <c r="A11" s="5" t="s">
        <v>385</v>
      </c>
      <c r="B11" s="520"/>
      <c r="C11" s="523" t="s">
        <v>384</v>
      </c>
      <c r="D11" s="522"/>
      <c r="E11" s="522"/>
      <c r="F11" s="524"/>
      <c r="G11" s="521">
        <v>1400000</v>
      </c>
      <c r="H11" s="80">
        <v>0</v>
      </c>
      <c r="I11" s="309">
        <v>0</v>
      </c>
    </row>
    <row r="12" spans="1:9" ht="26.25" customHeight="1">
      <c r="A12" s="61" t="s">
        <v>15</v>
      </c>
      <c r="B12" s="67">
        <v>955</v>
      </c>
      <c r="C12" s="602" t="s">
        <v>381</v>
      </c>
      <c r="D12" s="602"/>
      <c r="E12" s="602"/>
      <c r="F12" s="602"/>
      <c r="G12" s="145">
        <v>273900</v>
      </c>
      <c r="H12" s="82">
        <v>274364.86</v>
      </c>
      <c r="I12" s="309">
        <f t="shared" si="0"/>
        <v>100.16971887550201</v>
      </c>
    </row>
    <row r="13" spans="1:44" s="153" customFormat="1" ht="15.75">
      <c r="A13" s="6"/>
      <c r="B13" s="64"/>
      <c r="C13" s="602" t="s">
        <v>143</v>
      </c>
      <c r="D13" s="603"/>
      <c r="E13" s="603"/>
      <c r="F13" s="603"/>
      <c r="G13" s="146">
        <f>SUM(G9+G12)</f>
        <v>4373900</v>
      </c>
      <c r="H13" s="146">
        <f>SUM(H9+H12)</f>
        <v>274364.86</v>
      </c>
      <c r="I13" s="308">
        <f t="shared" si="0"/>
        <v>6.272773954594298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ht="16.5" customHeight="1">
      <c r="A14" s="153"/>
      <c r="B14" s="154"/>
      <c r="C14" s="609"/>
      <c r="D14" s="609"/>
      <c r="E14" s="609"/>
      <c r="F14" s="609"/>
      <c r="G14" s="155"/>
      <c r="H14" s="153"/>
      <c r="I14" s="308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9" ht="28.5" customHeight="1">
      <c r="A15" s="313" t="s">
        <v>0</v>
      </c>
      <c r="B15" s="314" t="s">
        <v>139</v>
      </c>
      <c r="C15" s="608" t="s">
        <v>16</v>
      </c>
      <c r="D15" s="608"/>
      <c r="E15" s="608"/>
      <c r="F15" s="608"/>
      <c r="G15" s="315" t="s">
        <v>144</v>
      </c>
      <c r="H15" s="142" t="s">
        <v>35</v>
      </c>
      <c r="I15" s="143" t="s">
        <v>180</v>
      </c>
    </row>
    <row r="16" spans="1:9" ht="22.5" customHeight="1">
      <c r="A16" s="156" t="s">
        <v>14</v>
      </c>
      <c r="B16" s="67">
        <v>992</v>
      </c>
      <c r="C16" s="599" t="s">
        <v>145</v>
      </c>
      <c r="D16" s="599"/>
      <c r="E16" s="599"/>
      <c r="F16" s="599"/>
      <c r="G16" s="144">
        <f>SUM(G17:G18)</f>
        <v>792900</v>
      </c>
      <c r="H16" s="144">
        <f>SUM(H17:H18)</f>
        <v>396422.4</v>
      </c>
      <c r="I16" s="308">
        <f t="shared" si="0"/>
        <v>49.996519107075294</v>
      </c>
    </row>
    <row r="17" spans="1:9" ht="18" customHeight="1">
      <c r="A17" s="5" t="s">
        <v>142</v>
      </c>
      <c r="B17" s="147"/>
      <c r="C17" s="601" t="s">
        <v>260</v>
      </c>
      <c r="D17" s="601"/>
      <c r="E17" s="601"/>
      <c r="F17" s="601"/>
      <c r="G17" s="80">
        <v>333600</v>
      </c>
      <c r="H17" s="80">
        <v>166800</v>
      </c>
      <c r="I17" s="309">
        <f t="shared" si="0"/>
        <v>50</v>
      </c>
    </row>
    <row r="18" spans="1:9" ht="27.75" customHeight="1">
      <c r="A18" s="5" t="s">
        <v>146</v>
      </c>
      <c r="B18" s="147"/>
      <c r="C18" s="604" t="s">
        <v>261</v>
      </c>
      <c r="D18" s="604"/>
      <c r="E18" s="604"/>
      <c r="F18" s="604"/>
      <c r="G18" s="148">
        <v>459300</v>
      </c>
      <c r="H18" s="80">
        <v>229622.4</v>
      </c>
      <c r="I18" s="309">
        <f t="shared" si="0"/>
        <v>49.9939908556499</v>
      </c>
    </row>
    <row r="19" spans="1:9" s="8" customFormat="1" ht="13.5" customHeight="1">
      <c r="A19" s="68"/>
      <c r="B19" s="16"/>
      <c r="C19" s="607" t="s">
        <v>147</v>
      </c>
      <c r="D19" s="607"/>
      <c r="E19" s="607"/>
      <c r="F19" s="607"/>
      <c r="G19" s="149">
        <f>SUM(G16)</f>
        <v>792900</v>
      </c>
      <c r="H19" s="150">
        <f>SUM(H17:H18)</f>
        <v>396422.4</v>
      </c>
      <c r="I19" s="308">
        <f t="shared" si="0"/>
        <v>49.996519107075294</v>
      </c>
    </row>
    <row r="20" ht="15.75">
      <c r="I20" s="151"/>
    </row>
    <row r="21" spans="2:9" ht="18.75" customHeight="1">
      <c r="B21" s="605"/>
      <c r="C21" s="606"/>
      <c r="D21" s="606"/>
      <c r="E21" s="606"/>
      <c r="F21" s="606"/>
      <c r="G21" s="606"/>
      <c r="I21" s="151"/>
    </row>
    <row r="22" spans="2:7" ht="15.75">
      <c r="B22" s="606"/>
      <c r="C22" s="606"/>
      <c r="D22" s="606"/>
      <c r="E22" s="606"/>
      <c r="F22" s="606"/>
      <c r="G22" s="606"/>
    </row>
    <row r="25" ht="18.75">
      <c r="B25" s="21"/>
    </row>
    <row r="26" ht="18.75">
      <c r="B26" s="21"/>
    </row>
  </sheetData>
  <sheetProtection/>
  <mergeCells count="15">
    <mergeCell ref="C18:F18"/>
    <mergeCell ref="C3:D3"/>
    <mergeCell ref="B21:G22"/>
    <mergeCell ref="C19:F19"/>
    <mergeCell ref="C12:F12"/>
    <mergeCell ref="C17:F17"/>
    <mergeCell ref="C15:F15"/>
    <mergeCell ref="C14:F14"/>
    <mergeCell ref="C2:D2"/>
    <mergeCell ref="B6:G6"/>
    <mergeCell ref="C16:F16"/>
    <mergeCell ref="C8:F8"/>
    <mergeCell ref="C9:F9"/>
    <mergeCell ref="C10:F10"/>
    <mergeCell ref="C13:F13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landscape" paperSize="9" r:id="rId1"/>
  <headerFooter alignWithMargins="0">
    <oddHeader>&amp;RZałącznik Nr 5 do Zarządzenia Nr 27/2009 Wójta Gminy z dnia 30 lipca 2009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333"/>
  <sheetViews>
    <sheetView showZeros="0" zoomScale="75" zoomScaleNormal="75" zoomScalePageLayoutView="0" workbookViewId="0" topLeftCell="A1">
      <selection activeCell="J27" sqref="J27"/>
    </sheetView>
  </sheetViews>
  <sheetFormatPr defaultColWidth="9.00390625" defaultRowHeight="12.75"/>
  <cols>
    <col min="1" max="2" width="9.125" style="27" customWidth="1"/>
    <col min="3" max="3" width="5.00390625" style="27" customWidth="1"/>
    <col min="4" max="4" width="45.00390625" style="27" customWidth="1"/>
    <col min="5" max="5" width="42.625" style="27" customWidth="1"/>
    <col min="6" max="6" width="36.00390625" style="19" customWidth="1"/>
    <col min="7" max="16384" width="9.125" style="27" customWidth="1"/>
  </cols>
  <sheetData>
    <row r="1" ht="12" customHeight="1">
      <c r="H1" s="31"/>
    </row>
    <row r="2" spans="3:12" ht="12.75" hidden="1">
      <c r="C2" s="19"/>
      <c r="D2" s="19"/>
      <c r="E2" s="19"/>
      <c r="G2" s="19"/>
      <c r="H2" s="275"/>
      <c r="I2" s="19"/>
      <c r="J2" s="19"/>
      <c r="K2" s="19"/>
      <c r="L2" s="19"/>
    </row>
    <row r="3" spans="3:12" ht="12.75" hidden="1">
      <c r="C3" s="19"/>
      <c r="D3" s="19"/>
      <c r="E3" s="19"/>
      <c r="G3" s="19"/>
      <c r="H3" s="275"/>
      <c r="I3" s="19"/>
      <c r="J3" s="19"/>
      <c r="K3" s="19"/>
      <c r="L3" s="19"/>
    </row>
    <row r="4" spans="3:12" ht="12.75" hidden="1">
      <c r="C4" s="19"/>
      <c r="D4" s="19"/>
      <c r="E4" s="19"/>
      <c r="G4" s="19"/>
      <c r="H4" s="275"/>
      <c r="I4" s="19"/>
      <c r="J4" s="19"/>
      <c r="K4" s="19"/>
      <c r="L4" s="19"/>
    </row>
    <row r="5" spans="3:12" ht="12.75" hidden="1">
      <c r="C5" s="19"/>
      <c r="D5" s="19"/>
      <c r="E5" s="19"/>
      <c r="G5" s="19"/>
      <c r="H5" s="19"/>
      <c r="I5" s="19"/>
      <c r="J5" s="19"/>
      <c r="K5" s="19"/>
      <c r="L5" s="19"/>
    </row>
    <row r="6" spans="3:12" ht="17.25" customHeight="1" hidden="1">
      <c r="C6" s="610"/>
      <c r="D6" s="610"/>
      <c r="E6" s="610"/>
      <c r="F6" s="610"/>
      <c r="G6" s="610"/>
      <c r="H6" s="610"/>
      <c r="I6" s="610"/>
      <c r="J6" s="610"/>
      <c r="K6" s="19"/>
      <c r="L6" s="19"/>
    </row>
    <row r="7" spans="3:12" ht="12.75" hidden="1">
      <c r="C7" s="19"/>
      <c r="D7" s="19"/>
      <c r="E7" s="19"/>
      <c r="G7" s="19"/>
      <c r="H7" s="19"/>
      <c r="I7" s="19"/>
      <c r="J7" s="331"/>
      <c r="K7" s="19"/>
      <c r="L7" s="19"/>
    </row>
    <row r="8" spans="3:12" ht="12.75" customHeight="1" hidden="1">
      <c r="C8" s="614"/>
      <c r="D8" s="614"/>
      <c r="E8" s="614"/>
      <c r="F8" s="614"/>
      <c r="G8" s="614"/>
      <c r="H8" s="614"/>
      <c r="I8" s="614"/>
      <c r="J8" s="614"/>
      <c r="K8" s="19"/>
      <c r="L8" s="19"/>
    </row>
    <row r="9" spans="3:12" ht="12.75" hidden="1">
      <c r="C9" s="614"/>
      <c r="D9" s="614"/>
      <c r="E9" s="321"/>
      <c r="F9" s="321"/>
      <c r="G9" s="321"/>
      <c r="H9" s="321"/>
      <c r="I9" s="321"/>
      <c r="J9" s="321"/>
      <c r="K9" s="19"/>
      <c r="L9" s="19"/>
    </row>
    <row r="10" spans="3:12" ht="64.5" customHeight="1">
      <c r="C10" s="462"/>
      <c r="D10" s="462"/>
      <c r="E10" s="462"/>
      <c r="F10" s="462"/>
      <c r="G10" s="322"/>
      <c r="H10" s="322"/>
      <c r="I10" s="322"/>
      <c r="J10" s="322"/>
      <c r="K10" s="19"/>
      <c r="L10" s="19"/>
    </row>
    <row r="11" spans="3:12" ht="15.75">
      <c r="C11" s="463" t="s">
        <v>358</v>
      </c>
      <c r="D11" s="446"/>
      <c r="E11" s="464"/>
      <c r="F11" s="464"/>
      <c r="G11" s="454"/>
      <c r="H11" s="334"/>
      <c r="I11" s="334"/>
      <c r="J11" s="334"/>
      <c r="K11" s="19"/>
      <c r="L11" s="19"/>
    </row>
    <row r="12" spans="3:12" ht="24" customHeight="1">
      <c r="C12" s="463" t="s">
        <v>357</v>
      </c>
      <c r="D12" s="325"/>
      <c r="E12" s="447"/>
      <c r="F12" s="447"/>
      <c r="G12" s="447"/>
      <c r="H12" s="332"/>
      <c r="I12" s="332"/>
      <c r="J12" s="332"/>
      <c r="K12" s="19"/>
      <c r="L12" s="19"/>
    </row>
    <row r="13" spans="3:12" ht="101.25" customHeight="1">
      <c r="C13" s="30"/>
      <c r="D13" s="444"/>
      <c r="E13" s="445"/>
      <c r="F13" s="445"/>
      <c r="G13" s="397"/>
      <c r="H13" s="397"/>
      <c r="I13" s="397"/>
      <c r="J13" s="445"/>
      <c r="K13" s="30"/>
      <c r="L13" s="19"/>
    </row>
    <row r="14" spans="3:12" ht="31.5" customHeight="1">
      <c r="C14" s="401" t="s">
        <v>26</v>
      </c>
      <c r="D14" s="465" t="s">
        <v>345</v>
      </c>
      <c r="E14" s="466" t="s">
        <v>356</v>
      </c>
      <c r="F14" s="466" t="s">
        <v>355</v>
      </c>
      <c r="G14" s="399"/>
      <c r="H14" s="399"/>
      <c r="I14" s="397"/>
      <c r="J14" s="445"/>
      <c r="K14" s="30"/>
      <c r="L14" s="19"/>
    </row>
    <row r="15" spans="3:12" ht="15.75">
      <c r="C15" s="5"/>
      <c r="D15" s="444"/>
      <c r="E15" s="467"/>
      <c r="F15" s="467"/>
      <c r="G15" s="445"/>
      <c r="H15" s="445"/>
      <c r="I15" s="445"/>
      <c r="J15" s="445"/>
      <c r="K15" s="30"/>
      <c r="L15" s="19"/>
    </row>
    <row r="16" spans="3:12" ht="15.75">
      <c r="C16" s="5" t="s">
        <v>351</v>
      </c>
      <c r="D16" s="446" t="s">
        <v>352</v>
      </c>
      <c r="E16" s="468"/>
      <c r="F16" s="468"/>
      <c r="G16" s="447"/>
      <c r="H16" s="447"/>
      <c r="I16" s="447"/>
      <c r="J16" s="447"/>
      <c r="K16" s="30"/>
      <c r="L16" s="19"/>
    </row>
    <row r="17" spans="3:12" ht="21" customHeight="1">
      <c r="C17" s="5"/>
      <c r="D17" s="448" t="s">
        <v>342</v>
      </c>
      <c r="E17" s="468"/>
      <c r="F17" s="468"/>
      <c r="G17" s="447"/>
      <c r="H17" s="447"/>
      <c r="I17" s="447"/>
      <c r="J17" s="447"/>
      <c r="K17" s="30"/>
      <c r="L17" s="19"/>
    </row>
    <row r="18" spans="3:12" ht="22.5" customHeight="1">
      <c r="C18" s="5"/>
      <c r="D18" s="448" t="s">
        <v>343</v>
      </c>
      <c r="E18" s="467"/>
      <c r="F18" s="467"/>
      <c r="G18" s="445"/>
      <c r="H18" s="445"/>
      <c r="I18" s="445"/>
      <c r="J18" s="445"/>
      <c r="K18" s="30"/>
      <c r="L18" s="19"/>
    </row>
    <row r="19" spans="3:12" ht="19.5" customHeight="1">
      <c r="C19" s="6"/>
      <c r="D19" s="469" t="s">
        <v>344</v>
      </c>
      <c r="E19" s="470"/>
      <c r="F19" s="470"/>
      <c r="G19" s="445"/>
      <c r="H19" s="445"/>
      <c r="I19" s="445"/>
      <c r="J19" s="445"/>
      <c r="K19" s="30"/>
      <c r="L19" s="19"/>
    </row>
    <row r="20" spans="3:12" ht="25.5" customHeight="1">
      <c r="C20" s="5" t="s">
        <v>353</v>
      </c>
      <c r="D20" s="449" t="s">
        <v>341</v>
      </c>
      <c r="E20" s="471">
        <v>4220000</v>
      </c>
      <c r="F20" s="531">
        <f>SUM(F21:F23)</f>
        <v>1309469.93</v>
      </c>
      <c r="G20" s="447"/>
      <c r="H20" s="447"/>
      <c r="I20" s="447"/>
      <c r="J20" s="447"/>
      <c r="K20" s="30"/>
      <c r="L20" s="19"/>
    </row>
    <row r="21" spans="3:12" ht="21.75" customHeight="1">
      <c r="C21" s="5"/>
      <c r="D21" s="448" t="s">
        <v>342</v>
      </c>
      <c r="E21" s="468">
        <v>2120000</v>
      </c>
      <c r="F21" s="526">
        <v>263710.93</v>
      </c>
      <c r="G21" s="447"/>
      <c r="H21" s="447"/>
      <c r="I21" s="447"/>
      <c r="J21" s="447"/>
      <c r="K21" s="30"/>
      <c r="L21" s="19"/>
    </row>
    <row r="22" spans="3:12" ht="21" customHeight="1">
      <c r="C22" s="5"/>
      <c r="D22" s="448" t="s">
        <v>343</v>
      </c>
      <c r="E22" s="468"/>
      <c r="F22" s="526"/>
      <c r="G22" s="447"/>
      <c r="H22" s="447"/>
      <c r="I22" s="447"/>
      <c r="J22" s="447"/>
      <c r="K22" s="30"/>
      <c r="L22" s="19"/>
    </row>
    <row r="23" spans="3:12" ht="21.75" customHeight="1">
      <c r="C23" s="6"/>
      <c r="D23" s="469" t="s">
        <v>344</v>
      </c>
      <c r="E23" s="472">
        <v>2100000</v>
      </c>
      <c r="F23" s="337">
        <v>1045759</v>
      </c>
      <c r="G23" s="447"/>
      <c r="H23" s="447"/>
      <c r="I23" s="447"/>
      <c r="J23" s="447"/>
      <c r="K23" s="30"/>
      <c r="L23" s="19"/>
    </row>
    <row r="24" spans="3:12" ht="18.75" customHeight="1">
      <c r="C24" s="5"/>
      <c r="D24" s="449" t="s">
        <v>354</v>
      </c>
      <c r="E24" s="473">
        <v>4220000</v>
      </c>
      <c r="F24" s="527">
        <f>SUM(F25:F27)</f>
        <v>1309469.93</v>
      </c>
      <c r="G24" s="445"/>
      <c r="H24" s="445"/>
      <c r="I24" s="445"/>
      <c r="J24" s="445"/>
      <c r="K24" s="30"/>
      <c r="L24" s="19"/>
    </row>
    <row r="25" spans="3:12" ht="18.75" customHeight="1">
      <c r="C25" s="5"/>
      <c r="D25" s="448" t="s">
        <v>342</v>
      </c>
      <c r="E25" s="467">
        <v>2120000</v>
      </c>
      <c r="F25" s="528">
        <v>263710.93</v>
      </c>
      <c r="G25" s="445"/>
      <c r="H25" s="445"/>
      <c r="I25" s="445"/>
      <c r="J25" s="445"/>
      <c r="K25" s="30"/>
      <c r="L25" s="19"/>
    </row>
    <row r="26" spans="3:12" ht="20.25" customHeight="1">
      <c r="C26" s="5"/>
      <c r="D26" s="448" t="s">
        <v>343</v>
      </c>
      <c r="E26" s="467"/>
      <c r="F26" s="528"/>
      <c r="G26" s="445"/>
      <c r="H26" s="445"/>
      <c r="I26" s="445"/>
      <c r="J26" s="445"/>
      <c r="K26" s="30"/>
      <c r="L26" s="19"/>
    </row>
    <row r="27" spans="3:12" ht="22.5" customHeight="1">
      <c r="C27" s="6"/>
      <c r="D27" s="469" t="s">
        <v>344</v>
      </c>
      <c r="E27" s="470">
        <v>2100000</v>
      </c>
      <c r="F27" s="529">
        <v>1045759</v>
      </c>
      <c r="G27" s="445"/>
      <c r="H27" s="445"/>
      <c r="I27" s="445"/>
      <c r="J27" s="445"/>
      <c r="K27" s="30"/>
      <c r="L27" s="19"/>
    </row>
    <row r="28" spans="3:12" ht="15.75">
      <c r="C28" s="450"/>
      <c r="D28" s="452"/>
      <c r="E28" s="451"/>
      <c r="F28" s="530"/>
      <c r="G28" s="445"/>
      <c r="H28" s="445"/>
      <c r="I28" s="445"/>
      <c r="J28" s="445"/>
      <c r="K28" s="30"/>
      <c r="L28" s="19"/>
    </row>
    <row r="29" spans="3:12" ht="15.75">
      <c r="C29" s="450"/>
      <c r="D29" s="453"/>
      <c r="E29" s="451"/>
      <c r="F29" s="451"/>
      <c r="G29" s="445"/>
      <c r="H29" s="445"/>
      <c r="I29" s="445"/>
      <c r="J29" s="445"/>
      <c r="K29" s="30"/>
      <c r="L29" s="19"/>
    </row>
    <row r="30" spans="3:12" ht="15.75">
      <c r="C30" s="450"/>
      <c r="D30" s="453"/>
      <c r="E30" s="451"/>
      <c r="F30" s="451"/>
      <c r="G30" s="445"/>
      <c r="H30" s="445"/>
      <c r="I30" s="445"/>
      <c r="J30" s="445"/>
      <c r="K30" s="30"/>
      <c r="L30" s="19"/>
    </row>
    <row r="31" spans="3:12" ht="16.5" customHeight="1">
      <c r="C31" s="19"/>
      <c r="D31" s="325"/>
      <c r="E31" s="445"/>
      <c r="F31" s="445"/>
      <c r="G31" s="445"/>
      <c r="H31" s="445"/>
      <c r="I31" s="445"/>
      <c r="J31" s="445"/>
      <c r="K31" s="30"/>
      <c r="L31" s="19"/>
    </row>
    <row r="32" spans="3:12" ht="12.75">
      <c r="C32" s="19"/>
      <c r="D32" s="396"/>
      <c r="E32" s="397"/>
      <c r="F32" s="397"/>
      <c r="G32" s="397"/>
      <c r="H32" s="397"/>
      <c r="I32" s="397"/>
      <c r="J32" s="397"/>
      <c r="K32" s="19"/>
      <c r="L32" s="19"/>
    </row>
    <row r="33" spans="3:12" ht="12.75">
      <c r="C33" s="19"/>
      <c r="D33" s="396"/>
      <c r="E33" s="397"/>
      <c r="F33" s="397"/>
      <c r="G33" s="397"/>
      <c r="H33" s="397"/>
      <c r="I33" s="397"/>
      <c r="J33" s="397"/>
      <c r="K33" s="19"/>
      <c r="L33" s="19"/>
    </row>
    <row r="34" spans="3:12" ht="12.75">
      <c r="C34" s="19"/>
      <c r="D34" s="396"/>
      <c r="E34" s="397"/>
      <c r="F34" s="397"/>
      <c r="G34" s="397"/>
      <c r="H34" s="397"/>
      <c r="I34" s="397"/>
      <c r="J34" s="397"/>
      <c r="K34" s="19"/>
      <c r="L34" s="19"/>
    </row>
    <row r="35" spans="3:12" ht="12.75">
      <c r="C35" s="19"/>
      <c r="D35" s="19"/>
      <c r="E35" s="397"/>
      <c r="F35" s="397"/>
      <c r="G35" s="397"/>
      <c r="H35" s="397"/>
      <c r="I35" s="397"/>
      <c r="J35" s="397"/>
      <c r="K35" s="19"/>
      <c r="L35" s="19"/>
    </row>
    <row r="36" spans="3:12" ht="12.75">
      <c r="C36" s="19"/>
      <c r="D36" s="396"/>
      <c r="E36" s="397"/>
      <c r="F36" s="397"/>
      <c r="G36" s="397"/>
      <c r="H36" s="397"/>
      <c r="I36" s="397"/>
      <c r="J36" s="397"/>
      <c r="K36" s="19"/>
      <c r="L36" s="19"/>
    </row>
    <row r="37" spans="3:12" ht="12.75">
      <c r="C37" s="19"/>
      <c r="D37" s="396"/>
      <c r="E37" s="397"/>
      <c r="F37" s="397"/>
      <c r="G37" s="397"/>
      <c r="H37" s="397"/>
      <c r="I37" s="397"/>
      <c r="J37" s="397"/>
      <c r="K37" s="19"/>
      <c r="L37" s="19"/>
    </row>
    <row r="38" spans="3:12" ht="18" customHeight="1">
      <c r="C38" s="19"/>
      <c r="D38" s="396"/>
      <c r="E38" s="397"/>
      <c r="F38" s="397"/>
      <c r="G38" s="397"/>
      <c r="H38" s="397"/>
      <c r="I38" s="397"/>
      <c r="J38" s="397"/>
      <c r="K38" s="19"/>
      <c r="L38" s="19"/>
    </row>
    <row r="39" spans="3:12" ht="12.75">
      <c r="C39" s="19"/>
      <c r="D39" s="396"/>
      <c r="E39" s="397"/>
      <c r="F39" s="397"/>
      <c r="G39" s="397"/>
      <c r="H39" s="397"/>
      <c r="I39" s="397"/>
      <c r="J39" s="397"/>
      <c r="K39" s="19"/>
      <c r="L39" s="19"/>
    </row>
    <row r="40" spans="3:12" ht="12.75">
      <c r="C40" s="19"/>
      <c r="D40" s="395"/>
      <c r="E40" s="332"/>
      <c r="F40" s="332"/>
      <c r="G40" s="332"/>
      <c r="H40" s="332"/>
      <c r="I40" s="332"/>
      <c r="J40" s="332"/>
      <c r="K40" s="19"/>
      <c r="L40" s="19"/>
    </row>
    <row r="41" spans="3:12" ht="12.75">
      <c r="C41" s="19"/>
      <c r="D41" s="396"/>
      <c r="E41" s="332"/>
      <c r="F41" s="332"/>
      <c r="G41" s="332"/>
      <c r="H41" s="332"/>
      <c r="I41" s="332"/>
      <c r="J41" s="332"/>
      <c r="K41" s="19"/>
      <c r="L41" s="19"/>
    </row>
    <row r="42" spans="3:12" ht="12.75">
      <c r="C42" s="19"/>
      <c r="D42" s="396"/>
      <c r="E42" s="397"/>
      <c r="F42" s="397"/>
      <c r="G42" s="397"/>
      <c r="H42" s="397"/>
      <c r="I42" s="397"/>
      <c r="J42" s="397"/>
      <c r="K42" s="19"/>
      <c r="L42" s="19"/>
    </row>
    <row r="43" spans="3:12" ht="12.75">
      <c r="C43" s="19"/>
      <c r="D43" s="396"/>
      <c r="E43" s="397"/>
      <c r="F43" s="397"/>
      <c r="G43" s="397"/>
      <c r="H43" s="397"/>
      <c r="I43" s="397"/>
      <c r="J43" s="397"/>
      <c r="K43" s="19"/>
      <c r="L43" s="19"/>
    </row>
    <row r="44" spans="3:12" ht="20.25" customHeight="1">
      <c r="C44" s="19"/>
      <c r="D44" s="396"/>
      <c r="E44" s="397"/>
      <c r="F44" s="397"/>
      <c r="G44" s="397"/>
      <c r="H44" s="397"/>
      <c r="I44" s="397"/>
      <c r="J44" s="397"/>
      <c r="K44" s="19"/>
      <c r="L44" s="19"/>
    </row>
    <row r="45" spans="3:12" ht="12.75">
      <c r="C45" s="19"/>
      <c r="D45" s="396"/>
      <c r="E45" s="397"/>
      <c r="F45" s="397"/>
      <c r="G45" s="397"/>
      <c r="H45" s="397"/>
      <c r="I45" s="397"/>
      <c r="J45" s="397"/>
      <c r="K45" s="19"/>
      <c r="L45" s="19"/>
    </row>
    <row r="46" spans="3:12" ht="12.75">
      <c r="C46" s="19"/>
      <c r="D46" s="396"/>
      <c r="E46" s="397"/>
      <c r="F46" s="397"/>
      <c r="G46" s="397"/>
      <c r="H46" s="397"/>
      <c r="I46" s="397"/>
      <c r="J46" s="397"/>
      <c r="K46" s="19"/>
      <c r="L46" s="19"/>
    </row>
    <row r="47" spans="3:12" ht="12.75">
      <c r="C47" s="19"/>
      <c r="D47" s="396"/>
      <c r="E47" s="397"/>
      <c r="F47" s="397"/>
      <c r="G47" s="397"/>
      <c r="H47" s="397"/>
      <c r="I47" s="397"/>
      <c r="J47" s="397"/>
      <c r="K47" s="19"/>
      <c r="L47" s="19"/>
    </row>
    <row r="48" spans="3:12" ht="12.75">
      <c r="C48" s="19"/>
      <c r="D48" s="396"/>
      <c r="E48" s="397"/>
      <c r="F48" s="397"/>
      <c r="G48" s="397"/>
      <c r="H48" s="397"/>
      <c r="I48" s="397"/>
      <c r="J48" s="397"/>
      <c r="K48" s="19"/>
      <c r="L48" s="19"/>
    </row>
    <row r="49" spans="3:12" ht="38.25" customHeight="1">
      <c r="C49" s="19"/>
      <c r="D49" s="396"/>
      <c r="E49" s="397"/>
      <c r="F49" s="397"/>
      <c r="G49" s="397"/>
      <c r="H49" s="397"/>
      <c r="I49" s="397"/>
      <c r="J49" s="397"/>
      <c r="K49" s="19"/>
      <c r="L49" s="19"/>
    </row>
    <row r="50" spans="3:12" ht="12.75">
      <c r="C50" s="19"/>
      <c r="D50" s="396"/>
      <c r="E50" s="397"/>
      <c r="F50" s="397"/>
      <c r="G50" s="397"/>
      <c r="H50" s="397"/>
      <c r="I50" s="397"/>
      <c r="J50" s="397"/>
      <c r="K50" s="19"/>
      <c r="L50" s="19"/>
    </row>
    <row r="51" spans="3:12" ht="12.75">
      <c r="C51" s="19"/>
      <c r="D51" s="396"/>
      <c r="E51" s="397"/>
      <c r="F51" s="397"/>
      <c r="G51" s="397"/>
      <c r="H51" s="397"/>
      <c r="I51" s="397"/>
      <c r="J51" s="397"/>
      <c r="K51" s="19"/>
      <c r="L51" s="19"/>
    </row>
    <row r="52" spans="3:12" ht="42" customHeight="1">
      <c r="C52" s="19"/>
      <c r="D52" s="396"/>
      <c r="E52" s="397"/>
      <c r="F52" s="397"/>
      <c r="G52" s="397"/>
      <c r="H52" s="397"/>
      <c r="I52" s="397"/>
      <c r="J52" s="397"/>
      <c r="K52" s="19"/>
      <c r="L52" s="19"/>
    </row>
    <row r="53" spans="3:12" ht="12.75">
      <c r="C53" s="19"/>
      <c r="D53" s="396"/>
      <c r="E53" s="397"/>
      <c r="F53" s="397"/>
      <c r="G53" s="397"/>
      <c r="H53" s="397"/>
      <c r="I53" s="397"/>
      <c r="J53" s="397"/>
      <c r="K53" s="19"/>
      <c r="L53" s="19"/>
    </row>
    <row r="54" spans="3:12" ht="12.75">
      <c r="C54" s="19"/>
      <c r="D54" s="395"/>
      <c r="E54" s="332"/>
      <c r="F54" s="332"/>
      <c r="G54" s="332"/>
      <c r="H54" s="332"/>
      <c r="I54" s="332"/>
      <c r="J54" s="332"/>
      <c r="K54" s="19"/>
      <c r="L54" s="19"/>
    </row>
    <row r="55" spans="3:12" ht="12.75">
      <c r="C55" s="19"/>
      <c r="D55" s="396"/>
      <c r="E55" s="332"/>
      <c r="F55" s="332"/>
      <c r="G55" s="332"/>
      <c r="H55" s="332"/>
      <c r="I55" s="332"/>
      <c r="J55" s="332"/>
      <c r="K55" s="19"/>
      <c r="L55" s="19"/>
    </row>
    <row r="56" spans="3:12" ht="12.75">
      <c r="C56" s="19"/>
      <c r="D56" s="396"/>
      <c r="E56" s="397"/>
      <c r="F56" s="397"/>
      <c r="G56" s="397"/>
      <c r="H56" s="397"/>
      <c r="I56" s="397"/>
      <c r="J56" s="397"/>
      <c r="K56" s="19"/>
      <c r="L56" s="19"/>
    </row>
    <row r="57" spans="3:12" ht="12.75">
      <c r="C57" s="19"/>
      <c r="D57" s="396"/>
      <c r="E57" s="397"/>
      <c r="F57" s="397"/>
      <c r="G57" s="397"/>
      <c r="H57" s="397"/>
      <c r="I57" s="397"/>
      <c r="J57" s="397"/>
      <c r="K57" s="19"/>
      <c r="L57" s="19"/>
    </row>
    <row r="58" spans="3:12" ht="42.75" customHeight="1">
      <c r="C58" s="19"/>
      <c r="D58" s="396"/>
      <c r="E58" s="397"/>
      <c r="F58" s="397"/>
      <c r="G58" s="397"/>
      <c r="H58" s="397"/>
      <c r="I58" s="397"/>
      <c r="J58" s="397"/>
      <c r="K58" s="19"/>
      <c r="L58" s="19"/>
    </row>
    <row r="59" spans="3:12" ht="12.75">
      <c r="C59" s="19"/>
      <c r="D59" s="396"/>
      <c r="E59" s="397"/>
      <c r="F59" s="397"/>
      <c r="G59" s="397"/>
      <c r="H59" s="397"/>
      <c r="I59" s="397"/>
      <c r="J59" s="397"/>
      <c r="K59" s="19"/>
      <c r="L59" s="19"/>
    </row>
    <row r="60" spans="3:12" ht="12.75">
      <c r="C60" s="19"/>
      <c r="D60" s="396"/>
      <c r="E60" s="397"/>
      <c r="F60" s="397"/>
      <c r="G60" s="397"/>
      <c r="H60" s="397"/>
      <c r="I60" s="397"/>
      <c r="J60" s="397"/>
      <c r="K60" s="19"/>
      <c r="L60" s="19"/>
    </row>
    <row r="61" spans="3:12" ht="38.25" customHeight="1">
      <c r="C61" s="19"/>
      <c r="D61" s="396"/>
      <c r="E61" s="397"/>
      <c r="F61" s="397"/>
      <c r="G61" s="397"/>
      <c r="H61" s="397"/>
      <c r="I61" s="397"/>
      <c r="J61" s="397"/>
      <c r="K61" s="19"/>
      <c r="L61" s="19"/>
    </row>
    <row r="62" spans="3:12" ht="12.75">
      <c r="C62" s="19"/>
      <c r="D62" s="396"/>
      <c r="E62" s="397"/>
      <c r="F62" s="397"/>
      <c r="G62" s="397"/>
      <c r="H62" s="397"/>
      <c r="I62" s="397"/>
      <c r="J62" s="397"/>
      <c r="K62" s="19"/>
      <c r="L62" s="19"/>
    </row>
    <row r="63" spans="3:12" ht="12.75">
      <c r="C63" s="19"/>
      <c r="D63" s="396"/>
      <c r="E63" s="397"/>
      <c r="F63" s="397"/>
      <c r="G63" s="397"/>
      <c r="H63" s="397"/>
      <c r="I63" s="397"/>
      <c r="J63" s="397"/>
      <c r="K63" s="19"/>
      <c r="L63" s="19"/>
    </row>
    <row r="64" spans="3:12" ht="40.5" customHeight="1">
      <c r="C64" s="19"/>
      <c r="D64" s="396"/>
      <c r="E64" s="397"/>
      <c r="F64" s="397"/>
      <c r="G64" s="397"/>
      <c r="H64" s="397"/>
      <c r="I64" s="397"/>
      <c r="J64" s="397"/>
      <c r="K64" s="19"/>
      <c r="L64" s="19"/>
    </row>
    <row r="65" spans="3:12" ht="12.75">
      <c r="C65" s="19"/>
      <c r="D65" s="396"/>
      <c r="E65" s="397"/>
      <c r="F65" s="397"/>
      <c r="G65" s="397"/>
      <c r="H65" s="397"/>
      <c r="I65" s="397"/>
      <c r="J65" s="397"/>
      <c r="K65" s="19"/>
      <c r="L65" s="19"/>
    </row>
    <row r="66" spans="3:12" ht="12.75">
      <c r="C66" s="19"/>
      <c r="D66" s="396"/>
      <c r="E66" s="397"/>
      <c r="F66" s="397"/>
      <c r="G66" s="397"/>
      <c r="H66" s="397"/>
      <c r="I66" s="397"/>
      <c r="J66" s="397"/>
      <c r="K66" s="19"/>
      <c r="L66" s="19"/>
    </row>
    <row r="67" spans="3:12" ht="12.75">
      <c r="C67" s="19"/>
      <c r="D67" s="396"/>
      <c r="E67" s="397"/>
      <c r="F67" s="397"/>
      <c r="G67" s="397"/>
      <c r="H67" s="397"/>
      <c r="I67" s="397"/>
      <c r="J67" s="397"/>
      <c r="K67" s="19"/>
      <c r="L67" s="19"/>
    </row>
    <row r="68" spans="3:12" ht="12.75">
      <c r="C68" s="19"/>
      <c r="D68" s="396"/>
      <c r="E68" s="397"/>
      <c r="F68" s="397"/>
      <c r="G68" s="397"/>
      <c r="H68" s="397"/>
      <c r="I68" s="397"/>
      <c r="J68" s="397"/>
      <c r="K68" s="19"/>
      <c r="L68" s="19"/>
    </row>
    <row r="69" spans="3:12" ht="12.75">
      <c r="C69" s="19"/>
      <c r="D69" s="396"/>
      <c r="E69" s="397"/>
      <c r="F69" s="397"/>
      <c r="G69" s="397"/>
      <c r="H69" s="397"/>
      <c r="I69" s="397"/>
      <c r="J69" s="397"/>
      <c r="K69" s="19"/>
      <c r="L69" s="19"/>
    </row>
    <row r="70" spans="3:12" s="46" customFormat="1" ht="12.75">
      <c r="C70" s="226"/>
      <c r="D70" s="398"/>
      <c r="E70" s="227"/>
      <c r="F70" s="227"/>
      <c r="G70" s="227"/>
      <c r="H70" s="227"/>
      <c r="I70" s="227"/>
      <c r="J70" s="227"/>
      <c r="K70" s="226"/>
      <c r="L70" s="226"/>
    </row>
    <row r="71" spans="3:12" ht="12.75">
      <c r="C71" s="19"/>
      <c r="D71" s="396"/>
      <c r="E71" s="171"/>
      <c r="F71" s="171"/>
      <c r="G71" s="171"/>
      <c r="H71" s="171"/>
      <c r="I71" s="171"/>
      <c r="J71" s="171"/>
      <c r="K71" s="19"/>
      <c r="L71" s="19"/>
    </row>
    <row r="72" spans="3:12" ht="12.75">
      <c r="C72" s="19"/>
      <c r="D72" s="396"/>
      <c r="E72" s="171"/>
      <c r="F72" s="171"/>
      <c r="G72" s="171"/>
      <c r="H72" s="171"/>
      <c r="I72" s="171"/>
      <c r="J72" s="171"/>
      <c r="K72" s="19"/>
      <c r="L72" s="19"/>
    </row>
    <row r="73" spans="3:12" ht="12.75">
      <c r="C73" s="19"/>
      <c r="D73" s="396"/>
      <c r="E73" s="171"/>
      <c r="F73" s="171"/>
      <c r="G73" s="171"/>
      <c r="H73" s="171"/>
      <c r="I73" s="171"/>
      <c r="J73" s="171"/>
      <c r="K73" s="19"/>
      <c r="L73" s="19"/>
    </row>
    <row r="74" spans="3:12" ht="12.75">
      <c r="C74" s="19"/>
      <c r="D74" s="395"/>
      <c r="E74" s="332"/>
      <c r="F74" s="332"/>
      <c r="G74" s="332"/>
      <c r="H74" s="332"/>
      <c r="I74" s="332"/>
      <c r="J74" s="332"/>
      <c r="K74" s="19"/>
      <c r="L74" s="19"/>
    </row>
    <row r="75" spans="3:12" ht="15" customHeight="1">
      <c r="C75" s="19"/>
      <c r="D75" s="396"/>
      <c r="E75" s="332"/>
      <c r="F75" s="332"/>
      <c r="G75" s="332"/>
      <c r="H75" s="332"/>
      <c r="I75" s="332"/>
      <c r="J75" s="332"/>
      <c r="K75" s="19"/>
      <c r="L75" s="19"/>
    </row>
    <row r="76" spans="3:12" ht="12.75">
      <c r="C76" s="19"/>
      <c r="D76" s="396"/>
      <c r="E76" s="397"/>
      <c r="F76" s="397"/>
      <c r="G76" s="397"/>
      <c r="H76" s="397"/>
      <c r="I76" s="397"/>
      <c r="J76" s="397"/>
      <c r="K76" s="19"/>
      <c r="L76" s="19"/>
    </row>
    <row r="77" spans="3:12" ht="12.75">
      <c r="C77" s="19"/>
      <c r="D77" s="396"/>
      <c r="E77" s="397"/>
      <c r="F77" s="397"/>
      <c r="G77" s="397"/>
      <c r="H77" s="397"/>
      <c r="I77" s="397"/>
      <c r="J77" s="397"/>
      <c r="K77" s="19"/>
      <c r="L77" s="19"/>
    </row>
    <row r="78" spans="3:12" ht="39" customHeight="1">
      <c r="C78" s="19"/>
      <c r="D78" s="396"/>
      <c r="E78" s="397"/>
      <c r="F78" s="397"/>
      <c r="G78" s="397"/>
      <c r="H78" s="397"/>
      <c r="I78" s="397"/>
      <c r="J78" s="397"/>
      <c r="K78" s="19"/>
      <c r="L78" s="19"/>
    </row>
    <row r="79" spans="3:12" ht="12.75">
      <c r="C79" s="19"/>
      <c r="D79" s="396"/>
      <c r="E79" s="397"/>
      <c r="F79" s="397"/>
      <c r="G79" s="397"/>
      <c r="H79" s="397"/>
      <c r="I79" s="397"/>
      <c r="J79" s="397"/>
      <c r="K79" s="19"/>
      <c r="L79" s="19"/>
    </row>
    <row r="80" spans="3:12" ht="12.75">
      <c r="C80" s="19"/>
      <c r="D80" s="396"/>
      <c r="E80" s="397"/>
      <c r="F80" s="397"/>
      <c r="G80" s="397"/>
      <c r="H80" s="397"/>
      <c r="I80" s="397"/>
      <c r="J80" s="397"/>
      <c r="K80" s="19"/>
      <c r="L80" s="19"/>
    </row>
    <row r="81" spans="3:12" ht="36.75" customHeight="1">
      <c r="C81" s="19"/>
      <c r="D81" s="396"/>
      <c r="E81" s="397"/>
      <c r="F81" s="397"/>
      <c r="G81" s="397"/>
      <c r="H81" s="397"/>
      <c r="I81" s="397"/>
      <c r="J81" s="397"/>
      <c r="K81" s="19"/>
      <c r="L81" s="19"/>
    </row>
    <row r="82" spans="3:12" ht="12.75">
      <c r="C82" s="19"/>
      <c r="D82" s="396"/>
      <c r="E82" s="397"/>
      <c r="F82" s="397"/>
      <c r="G82" s="397"/>
      <c r="H82" s="397"/>
      <c r="I82" s="397"/>
      <c r="J82" s="397"/>
      <c r="K82" s="19"/>
      <c r="L82" s="19"/>
    </row>
    <row r="83" spans="3:12" ht="12.75">
      <c r="C83" s="19"/>
      <c r="D83" s="396"/>
      <c r="E83" s="397"/>
      <c r="F83" s="397"/>
      <c r="G83" s="397"/>
      <c r="H83" s="397"/>
      <c r="I83" s="397"/>
      <c r="J83" s="397"/>
      <c r="K83" s="19"/>
      <c r="L83" s="19"/>
    </row>
    <row r="84" spans="3:12" ht="41.25" customHeight="1">
      <c r="C84" s="19"/>
      <c r="D84" s="396"/>
      <c r="E84" s="397"/>
      <c r="F84" s="397"/>
      <c r="G84" s="397"/>
      <c r="H84" s="397"/>
      <c r="I84" s="397"/>
      <c r="J84" s="397"/>
      <c r="K84" s="19"/>
      <c r="L84" s="19"/>
    </row>
    <row r="85" spans="3:12" ht="13.5" customHeight="1">
      <c r="C85" s="19"/>
      <c r="D85" s="396"/>
      <c r="E85" s="397"/>
      <c r="F85" s="397"/>
      <c r="G85" s="397"/>
      <c r="H85" s="397"/>
      <c r="I85" s="397"/>
      <c r="J85" s="397"/>
      <c r="K85" s="19"/>
      <c r="L85" s="19"/>
    </row>
    <row r="86" spans="3:12" s="46" customFormat="1" ht="12.75">
      <c r="C86" s="226"/>
      <c r="D86" s="398"/>
      <c r="E86" s="399"/>
      <c r="F86" s="399"/>
      <c r="G86" s="399"/>
      <c r="H86" s="399"/>
      <c r="I86" s="399"/>
      <c r="J86" s="399"/>
      <c r="K86" s="226"/>
      <c r="L86" s="226"/>
    </row>
    <row r="87" spans="3:12" ht="12.75">
      <c r="C87" s="19"/>
      <c r="D87" s="396"/>
      <c r="E87" s="397"/>
      <c r="F87" s="397"/>
      <c r="G87" s="397"/>
      <c r="H87" s="397"/>
      <c r="I87" s="397"/>
      <c r="J87" s="397"/>
      <c r="K87" s="19"/>
      <c r="L87" s="19"/>
    </row>
    <row r="88" spans="3:12" ht="12.75">
      <c r="C88" s="19"/>
      <c r="D88" s="396"/>
      <c r="E88" s="397"/>
      <c r="F88" s="397"/>
      <c r="G88" s="397"/>
      <c r="H88" s="397"/>
      <c r="I88" s="397"/>
      <c r="J88" s="397"/>
      <c r="K88" s="19"/>
      <c r="L88" s="19"/>
    </row>
    <row r="89" spans="3:12" ht="12.75">
      <c r="C89" s="19"/>
      <c r="D89" s="396"/>
      <c r="E89" s="397"/>
      <c r="F89" s="397"/>
      <c r="G89" s="397"/>
      <c r="H89" s="397"/>
      <c r="I89" s="397"/>
      <c r="J89" s="397"/>
      <c r="K89" s="19"/>
      <c r="L89" s="19"/>
    </row>
    <row r="90" spans="3:12" ht="12.75">
      <c r="C90" s="19"/>
      <c r="D90" s="19"/>
      <c r="E90" s="19"/>
      <c r="G90" s="19"/>
      <c r="H90" s="19"/>
      <c r="I90" s="19"/>
      <c r="J90" s="19"/>
      <c r="K90" s="19"/>
      <c r="L90" s="19"/>
    </row>
    <row r="91" spans="3:12" ht="15.75">
      <c r="C91" s="400"/>
      <c r="D91" s="19"/>
      <c r="E91" s="19"/>
      <c r="G91" s="19"/>
      <c r="H91" s="19"/>
      <c r="I91" s="19"/>
      <c r="J91" s="19"/>
      <c r="K91" s="19"/>
      <c r="L91" s="19"/>
    </row>
    <row r="92" spans="3:12" ht="12.75" customHeight="1">
      <c r="C92" s="611"/>
      <c r="D92" s="612"/>
      <c r="E92" s="612"/>
      <c r="F92" s="612"/>
      <c r="G92" s="612"/>
      <c r="H92" s="612"/>
      <c r="I92" s="612"/>
      <c r="J92" s="612"/>
      <c r="K92" s="19"/>
      <c r="L92" s="19"/>
    </row>
    <row r="93" spans="3:12" ht="15.75">
      <c r="C93" s="400"/>
      <c r="D93" s="19"/>
      <c r="E93" s="19"/>
      <c r="G93" s="19"/>
      <c r="H93" s="19"/>
      <c r="I93" s="19"/>
      <c r="J93" s="19"/>
      <c r="K93" s="19"/>
      <c r="L93" s="19"/>
    </row>
    <row r="94" spans="3:12" ht="63.75" customHeight="1">
      <c r="C94" s="611"/>
      <c r="D94" s="612"/>
      <c r="E94" s="612"/>
      <c r="F94" s="612"/>
      <c r="G94" s="612"/>
      <c r="H94" s="612"/>
      <c r="I94" s="612"/>
      <c r="J94" s="612"/>
      <c r="K94" s="19"/>
      <c r="L94" s="19"/>
    </row>
    <row r="95" spans="3:12" ht="15.75">
      <c r="C95" s="400"/>
      <c r="D95" s="19"/>
      <c r="E95" s="19"/>
      <c r="G95" s="19"/>
      <c r="H95" s="19"/>
      <c r="I95" s="19"/>
      <c r="J95" s="19"/>
      <c r="K95" s="19"/>
      <c r="L95" s="19"/>
    </row>
    <row r="96" spans="3:12" ht="15.75">
      <c r="C96" s="400"/>
      <c r="D96" s="19"/>
      <c r="E96" s="19"/>
      <c r="G96" s="19"/>
      <c r="H96" s="19"/>
      <c r="I96" s="19"/>
      <c r="J96" s="19"/>
      <c r="K96" s="19"/>
      <c r="L96" s="19"/>
    </row>
    <row r="97" spans="3:12" ht="12.75">
      <c r="C97" s="19"/>
      <c r="D97" s="19"/>
      <c r="E97" s="19"/>
      <c r="G97" s="19"/>
      <c r="H97" s="19"/>
      <c r="I97" s="19"/>
      <c r="J97" s="19"/>
      <c r="K97" s="19"/>
      <c r="L97" s="19"/>
    </row>
    <row r="98" spans="3:12" ht="25.5" customHeight="1">
      <c r="C98" s="19"/>
      <c r="D98" s="19"/>
      <c r="E98" s="19"/>
      <c r="G98" s="19"/>
      <c r="H98" s="613"/>
      <c r="I98" s="613"/>
      <c r="J98" s="613"/>
      <c r="K98" s="36"/>
      <c r="L98" s="19"/>
    </row>
    <row r="99" spans="3:12" ht="12.75">
      <c r="C99" s="19"/>
      <c r="D99" s="19"/>
      <c r="E99" s="19"/>
      <c r="G99" s="19"/>
      <c r="H99" s="19"/>
      <c r="I99" s="19"/>
      <c r="J99" s="19"/>
      <c r="K99" s="19"/>
      <c r="L99" s="19"/>
    </row>
    <row r="100" spans="3:12" ht="12.75">
      <c r="C100" s="19"/>
      <c r="D100" s="19"/>
      <c r="E100" s="19"/>
      <c r="G100" s="19"/>
      <c r="H100" s="19"/>
      <c r="I100" s="19"/>
      <c r="J100" s="19"/>
      <c r="K100" s="19"/>
      <c r="L100" s="19"/>
    </row>
    <row r="101" spans="3:12" ht="12.75">
      <c r="C101" s="19"/>
      <c r="D101" s="19"/>
      <c r="E101" s="19"/>
      <c r="G101" s="19"/>
      <c r="H101" s="19"/>
      <c r="I101" s="19"/>
      <c r="J101" s="19"/>
      <c r="K101" s="19"/>
      <c r="L101" s="19"/>
    </row>
    <row r="102" spans="3:12" ht="12.75">
      <c r="C102" s="19"/>
      <c r="D102" s="19"/>
      <c r="E102" s="19"/>
      <c r="G102" s="19"/>
      <c r="H102" s="19"/>
      <c r="I102" s="19"/>
      <c r="J102" s="19"/>
      <c r="K102" s="19"/>
      <c r="L102" s="19"/>
    </row>
    <row r="103" spans="3:12" ht="12.75">
      <c r="C103" s="19"/>
      <c r="D103" s="19"/>
      <c r="E103" s="19"/>
      <c r="G103" s="19"/>
      <c r="H103" s="19"/>
      <c r="I103" s="19"/>
      <c r="J103" s="19"/>
      <c r="K103" s="19"/>
      <c r="L103" s="19"/>
    </row>
    <row r="104" spans="3:12" ht="12.75">
      <c r="C104" s="19"/>
      <c r="D104" s="19"/>
      <c r="E104" s="19"/>
      <c r="G104" s="19"/>
      <c r="H104" s="19"/>
      <c r="I104" s="19"/>
      <c r="J104" s="19"/>
      <c r="K104" s="19"/>
      <c r="L104" s="19"/>
    </row>
    <row r="105" spans="3:12" ht="12.75">
      <c r="C105" s="19"/>
      <c r="D105" s="19"/>
      <c r="E105" s="19"/>
      <c r="G105" s="19"/>
      <c r="H105" s="19"/>
      <c r="I105" s="19"/>
      <c r="J105" s="19"/>
      <c r="K105" s="19"/>
      <c r="L105" s="19"/>
    </row>
    <row r="106" spans="3:12" ht="12.75">
      <c r="C106" s="19"/>
      <c r="D106" s="19"/>
      <c r="E106" s="19"/>
      <c r="G106" s="19"/>
      <c r="H106" s="19"/>
      <c r="I106" s="19"/>
      <c r="J106" s="19"/>
      <c r="K106" s="19"/>
      <c r="L106" s="19"/>
    </row>
    <row r="107" spans="3:12" ht="12.75">
      <c r="C107" s="19"/>
      <c r="D107" s="19"/>
      <c r="E107" s="19"/>
      <c r="G107" s="19"/>
      <c r="H107" s="19"/>
      <c r="I107" s="19"/>
      <c r="J107" s="19"/>
      <c r="K107" s="19"/>
      <c r="L107" s="19"/>
    </row>
    <row r="108" spans="3:12" ht="12.75">
      <c r="C108" s="19"/>
      <c r="D108" s="19"/>
      <c r="E108" s="19"/>
      <c r="G108" s="19"/>
      <c r="H108" s="19"/>
      <c r="I108" s="19"/>
      <c r="J108" s="19"/>
      <c r="K108" s="19"/>
      <c r="L108" s="19"/>
    </row>
    <row r="109" spans="3:12" ht="12.75">
      <c r="C109" s="19"/>
      <c r="D109" s="19"/>
      <c r="E109" s="19"/>
      <c r="G109" s="19"/>
      <c r="H109" s="19"/>
      <c r="I109" s="19"/>
      <c r="J109" s="19"/>
      <c r="K109" s="19"/>
      <c r="L109" s="19"/>
    </row>
    <row r="110" spans="3:12" ht="12.75">
      <c r="C110" s="19"/>
      <c r="D110" s="19"/>
      <c r="E110" s="19"/>
      <c r="G110" s="19"/>
      <c r="H110" s="19"/>
      <c r="I110" s="19"/>
      <c r="J110" s="19"/>
      <c r="K110" s="19"/>
      <c r="L110" s="19"/>
    </row>
    <row r="111" spans="3:12" ht="12.75">
      <c r="C111" s="19"/>
      <c r="D111" s="19"/>
      <c r="E111" s="19"/>
      <c r="G111" s="19"/>
      <c r="H111" s="19"/>
      <c r="I111" s="19"/>
      <c r="J111" s="19"/>
      <c r="K111" s="19"/>
      <c r="L111" s="19"/>
    </row>
    <row r="112" spans="3:12" ht="12.75">
      <c r="C112" s="19"/>
      <c r="D112" s="19"/>
      <c r="E112" s="19"/>
      <c r="G112" s="19"/>
      <c r="H112" s="19"/>
      <c r="I112" s="19"/>
      <c r="J112" s="19"/>
      <c r="K112" s="19"/>
      <c r="L112" s="19"/>
    </row>
    <row r="113" spans="3:12" ht="12.75">
      <c r="C113" s="19"/>
      <c r="D113" s="19"/>
      <c r="E113" s="19"/>
      <c r="G113" s="19"/>
      <c r="H113" s="19"/>
      <c r="I113" s="19"/>
      <c r="J113" s="19"/>
      <c r="K113" s="19"/>
      <c r="L113" s="19"/>
    </row>
    <row r="114" spans="3:12" ht="12.75">
      <c r="C114" s="19"/>
      <c r="D114" s="19"/>
      <c r="E114" s="19"/>
      <c r="G114" s="19"/>
      <c r="H114" s="19"/>
      <c r="I114" s="19"/>
      <c r="J114" s="19"/>
      <c r="K114" s="19"/>
      <c r="L114" s="19"/>
    </row>
    <row r="115" spans="3:12" ht="12.75">
      <c r="C115" s="19"/>
      <c r="D115" s="19"/>
      <c r="E115" s="19"/>
      <c r="G115" s="19"/>
      <c r="H115" s="19"/>
      <c r="I115" s="19"/>
      <c r="J115" s="19"/>
      <c r="K115" s="19"/>
      <c r="L115" s="19"/>
    </row>
    <row r="116" spans="3:12" ht="12.75">
      <c r="C116" s="19"/>
      <c r="D116" s="19"/>
      <c r="E116" s="19"/>
      <c r="G116" s="19"/>
      <c r="H116" s="19"/>
      <c r="I116" s="19"/>
      <c r="J116" s="19"/>
      <c r="K116" s="19"/>
      <c r="L116" s="19"/>
    </row>
    <row r="117" spans="3:12" ht="12.75">
      <c r="C117" s="19"/>
      <c r="D117" s="19"/>
      <c r="E117" s="19"/>
      <c r="G117" s="19"/>
      <c r="H117" s="19"/>
      <c r="I117" s="19"/>
      <c r="J117" s="19"/>
      <c r="K117" s="19"/>
      <c r="L117" s="19"/>
    </row>
    <row r="118" spans="3:12" ht="12.75">
      <c r="C118" s="19"/>
      <c r="D118" s="19"/>
      <c r="E118" s="19"/>
      <c r="G118" s="19"/>
      <c r="H118" s="19"/>
      <c r="I118" s="19"/>
      <c r="J118" s="19"/>
      <c r="K118" s="19"/>
      <c r="L118" s="19"/>
    </row>
    <row r="119" spans="3:12" ht="12.75">
      <c r="C119" s="19"/>
      <c r="D119" s="19"/>
      <c r="E119" s="19"/>
      <c r="G119" s="19"/>
      <c r="H119" s="19"/>
      <c r="I119" s="19"/>
      <c r="J119" s="19"/>
      <c r="K119" s="19"/>
      <c r="L119" s="19"/>
    </row>
    <row r="120" spans="3:12" ht="12.75">
      <c r="C120" s="19"/>
      <c r="D120" s="19"/>
      <c r="E120" s="19"/>
      <c r="G120" s="19"/>
      <c r="H120" s="19"/>
      <c r="I120" s="19"/>
      <c r="J120" s="19"/>
      <c r="K120" s="19"/>
      <c r="L120" s="19"/>
    </row>
    <row r="121" spans="3:12" ht="12.75">
      <c r="C121" s="19"/>
      <c r="D121" s="19"/>
      <c r="E121" s="19"/>
      <c r="G121" s="19"/>
      <c r="H121" s="19"/>
      <c r="I121" s="19"/>
      <c r="J121" s="19"/>
      <c r="K121" s="19"/>
      <c r="L121" s="19"/>
    </row>
    <row r="122" spans="3:12" ht="12.75">
      <c r="C122" s="19"/>
      <c r="D122" s="19"/>
      <c r="E122" s="19"/>
      <c r="G122" s="19"/>
      <c r="H122" s="19"/>
      <c r="I122" s="19"/>
      <c r="J122" s="19"/>
      <c r="K122" s="19"/>
      <c r="L122" s="19"/>
    </row>
    <row r="123" spans="3:12" ht="12.75">
      <c r="C123" s="19"/>
      <c r="D123" s="19"/>
      <c r="E123" s="19"/>
      <c r="G123" s="19"/>
      <c r="H123" s="19"/>
      <c r="I123" s="19"/>
      <c r="J123" s="19"/>
      <c r="K123" s="19"/>
      <c r="L123" s="19"/>
    </row>
    <row r="124" spans="3:12" ht="12.75">
      <c r="C124" s="19"/>
      <c r="D124" s="19"/>
      <c r="E124" s="19"/>
      <c r="G124" s="19"/>
      <c r="H124" s="19"/>
      <c r="I124" s="19"/>
      <c r="J124" s="19"/>
      <c r="K124" s="19"/>
      <c r="L124" s="19"/>
    </row>
    <row r="125" spans="3:12" ht="12.75">
      <c r="C125" s="19"/>
      <c r="D125" s="19"/>
      <c r="E125" s="19"/>
      <c r="G125" s="19"/>
      <c r="H125" s="19"/>
      <c r="I125" s="19"/>
      <c r="J125" s="19"/>
      <c r="K125" s="19"/>
      <c r="L125" s="19"/>
    </row>
    <row r="126" spans="3:12" ht="12.75">
      <c r="C126" s="19"/>
      <c r="D126" s="19"/>
      <c r="E126" s="19"/>
      <c r="G126" s="19"/>
      <c r="H126" s="19"/>
      <c r="I126" s="19"/>
      <c r="J126" s="19"/>
      <c r="K126" s="19"/>
      <c r="L126" s="19"/>
    </row>
    <row r="127" spans="3:12" ht="12.75">
      <c r="C127" s="19"/>
      <c r="D127" s="19"/>
      <c r="E127" s="19"/>
      <c r="G127" s="19"/>
      <c r="H127" s="19"/>
      <c r="I127" s="19"/>
      <c r="J127" s="19"/>
      <c r="K127" s="19"/>
      <c r="L127" s="19"/>
    </row>
    <row r="128" spans="3:12" ht="12.75">
      <c r="C128" s="19"/>
      <c r="D128" s="19"/>
      <c r="E128" s="19"/>
      <c r="G128" s="19"/>
      <c r="H128" s="19"/>
      <c r="I128" s="19"/>
      <c r="J128" s="19"/>
      <c r="K128" s="19"/>
      <c r="L128" s="19"/>
    </row>
    <row r="129" spans="3:12" ht="12.75">
      <c r="C129" s="19"/>
      <c r="D129" s="19"/>
      <c r="E129" s="19"/>
      <c r="G129" s="19"/>
      <c r="H129" s="19"/>
      <c r="I129" s="19"/>
      <c r="J129" s="19"/>
      <c r="K129" s="19"/>
      <c r="L129" s="19"/>
    </row>
    <row r="130" spans="3:12" ht="12.75">
      <c r="C130" s="19"/>
      <c r="D130" s="19"/>
      <c r="E130" s="19"/>
      <c r="G130" s="19"/>
      <c r="H130" s="19"/>
      <c r="I130" s="19"/>
      <c r="J130" s="19"/>
      <c r="K130" s="19"/>
      <c r="L130" s="19"/>
    </row>
    <row r="131" spans="3:12" ht="12.75">
      <c r="C131" s="19"/>
      <c r="D131" s="19"/>
      <c r="E131" s="19"/>
      <c r="G131" s="19"/>
      <c r="H131" s="19"/>
      <c r="I131" s="19"/>
      <c r="J131" s="19"/>
      <c r="K131" s="19"/>
      <c r="L131" s="19"/>
    </row>
    <row r="132" spans="3:12" ht="12.75">
      <c r="C132" s="19"/>
      <c r="D132" s="19"/>
      <c r="E132" s="19"/>
      <c r="G132" s="19"/>
      <c r="H132" s="19"/>
      <c r="I132" s="19"/>
      <c r="J132" s="19"/>
      <c r="K132" s="19"/>
      <c r="L132" s="19"/>
    </row>
    <row r="133" spans="3:12" ht="12.75">
      <c r="C133" s="19"/>
      <c r="D133" s="19"/>
      <c r="E133" s="19"/>
      <c r="G133" s="19"/>
      <c r="H133" s="19"/>
      <c r="I133" s="19"/>
      <c r="J133" s="19"/>
      <c r="K133" s="19"/>
      <c r="L133" s="19"/>
    </row>
    <row r="134" spans="3:12" ht="12.75">
      <c r="C134" s="19"/>
      <c r="D134" s="19"/>
      <c r="E134" s="19"/>
      <c r="G134" s="19"/>
      <c r="H134" s="19"/>
      <c r="I134" s="19"/>
      <c r="J134" s="19"/>
      <c r="K134" s="19"/>
      <c r="L134" s="19"/>
    </row>
    <row r="135" spans="3:12" ht="12.75">
      <c r="C135" s="19"/>
      <c r="D135" s="19"/>
      <c r="E135" s="19"/>
      <c r="G135" s="19"/>
      <c r="H135" s="19"/>
      <c r="I135" s="19"/>
      <c r="J135" s="19"/>
      <c r="K135" s="19"/>
      <c r="L135" s="19"/>
    </row>
    <row r="136" spans="3:12" ht="12.75">
      <c r="C136" s="19"/>
      <c r="D136" s="19"/>
      <c r="E136" s="19"/>
      <c r="G136" s="19"/>
      <c r="H136" s="19"/>
      <c r="I136" s="19"/>
      <c r="J136" s="19"/>
      <c r="K136" s="19"/>
      <c r="L136" s="19"/>
    </row>
    <row r="137" spans="3:12" ht="12.75">
      <c r="C137" s="19"/>
      <c r="D137" s="19"/>
      <c r="E137" s="19"/>
      <c r="G137" s="19"/>
      <c r="H137" s="19"/>
      <c r="I137" s="19"/>
      <c r="J137" s="19"/>
      <c r="K137" s="19"/>
      <c r="L137" s="19"/>
    </row>
    <row r="138" spans="3:12" ht="12.75">
      <c r="C138" s="19"/>
      <c r="D138" s="19"/>
      <c r="E138" s="19"/>
      <c r="G138" s="19"/>
      <c r="H138" s="19"/>
      <c r="I138" s="19"/>
      <c r="J138" s="19"/>
      <c r="K138" s="19"/>
      <c r="L138" s="19"/>
    </row>
    <row r="139" spans="3:12" ht="12.75">
      <c r="C139" s="19"/>
      <c r="D139" s="19"/>
      <c r="E139" s="19"/>
      <c r="G139" s="19"/>
      <c r="H139" s="19"/>
      <c r="I139" s="19"/>
      <c r="J139" s="19"/>
      <c r="K139" s="19"/>
      <c r="L139" s="19"/>
    </row>
    <row r="140" spans="3:12" ht="12.75">
      <c r="C140" s="19"/>
      <c r="D140" s="19"/>
      <c r="E140" s="19"/>
      <c r="G140" s="19"/>
      <c r="H140" s="19"/>
      <c r="I140" s="19"/>
      <c r="J140" s="19"/>
      <c r="K140" s="19"/>
      <c r="L140" s="19"/>
    </row>
    <row r="141" spans="3:12" ht="12.75">
      <c r="C141" s="19"/>
      <c r="D141" s="19"/>
      <c r="E141" s="19"/>
      <c r="G141" s="19"/>
      <c r="H141" s="19"/>
      <c r="I141" s="19"/>
      <c r="J141" s="19"/>
      <c r="K141" s="19"/>
      <c r="L141" s="19"/>
    </row>
    <row r="142" spans="3:12" ht="12.75">
      <c r="C142" s="19"/>
      <c r="D142" s="19"/>
      <c r="E142" s="19"/>
      <c r="G142" s="19"/>
      <c r="H142" s="19"/>
      <c r="I142" s="19"/>
      <c r="J142" s="19"/>
      <c r="K142" s="19"/>
      <c r="L142" s="19"/>
    </row>
    <row r="143" spans="3:12" ht="12.75">
      <c r="C143" s="19"/>
      <c r="D143" s="19"/>
      <c r="E143" s="19"/>
      <c r="G143" s="19"/>
      <c r="H143" s="19"/>
      <c r="I143" s="19"/>
      <c r="J143" s="19"/>
      <c r="K143" s="19"/>
      <c r="L143" s="19"/>
    </row>
    <row r="144" spans="3:12" ht="12.75">
      <c r="C144" s="19"/>
      <c r="D144" s="19"/>
      <c r="E144" s="19"/>
      <c r="G144" s="19"/>
      <c r="H144" s="19"/>
      <c r="I144" s="19"/>
      <c r="J144" s="19"/>
      <c r="K144" s="19"/>
      <c r="L144" s="19"/>
    </row>
    <row r="145" spans="3:12" ht="12.75">
      <c r="C145" s="19"/>
      <c r="D145" s="19"/>
      <c r="E145" s="19"/>
      <c r="G145" s="19"/>
      <c r="H145" s="19"/>
      <c r="I145" s="19"/>
      <c r="J145" s="19"/>
      <c r="K145" s="19"/>
      <c r="L145" s="19"/>
    </row>
    <row r="146" spans="3:12" ht="12.75">
      <c r="C146" s="19"/>
      <c r="D146" s="19"/>
      <c r="E146" s="19"/>
      <c r="G146" s="19"/>
      <c r="H146" s="19"/>
      <c r="I146" s="19"/>
      <c r="J146" s="19"/>
      <c r="K146" s="19"/>
      <c r="L146" s="19"/>
    </row>
    <row r="147" spans="3:12" ht="12.75">
      <c r="C147" s="19"/>
      <c r="D147" s="19"/>
      <c r="E147" s="19"/>
      <c r="G147" s="19"/>
      <c r="H147" s="19"/>
      <c r="I147" s="19"/>
      <c r="J147" s="19"/>
      <c r="K147" s="19"/>
      <c r="L147" s="19"/>
    </row>
    <row r="148" spans="3:12" ht="12.75">
      <c r="C148" s="19"/>
      <c r="D148" s="19"/>
      <c r="E148" s="19"/>
      <c r="G148" s="19"/>
      <c r="H148" s="19"/>
      <c r="I148" s="19"/>
      <c r="J148" s="19"/>
      <c r="K148" s="19"/>
      <c r="L148" s="19"/>
    </row>
    <row r="149" spans="3:12" ht="12.75">
      <c r="C149" s="19"/>
      <c r="D149" s="19"/>
      <c r="E149" s="19"/>
      <c r="G149" s="19"/>
      <c r="H149" s="19"/>
      <c r="I149" s="19"/>
      <c r="J149" s="19"/>
      <c r="K149" s="19"/>
      <c r="L149" s="19"/>
    </row>
    <row r="150" spans="3:12" ht="12.75">
      <c r="C150" s="19"/>
      <c r="D150" s="19"/>
      <c r="E150" s="19"/>
      <c r="G150" s="19"/>
      <c r="H150" s="19"/>
      <c r="I150" s="19"/>
      <c r="J150" s="19"/>
      <c r="K150" s="19"/>
      <c r="L150" s="19"/>
    </row>
    <row r="151" spans="3:12" ht="12.75">
      <c r="C151" s="19"/>
      <c r="D151" s="19"/>
      <c r="E151" s="19"/>
      <c r="G151" s="19"/>
      <c r="H151" s="19"/>
      <c r="I151" s="19"/>
      <c r="J151" s="19"/>
      <c r="K151" s="19"/>
      <c r="L151" s="19"/>
    </row>
    <row r="152" spans="3:12" ht="12.75">
      <c r="C152" s="19"/>
      <c r="D152" s="19"/>
      <c r="E152" s="19"/>
      <c r="G152" s="19"/>
      <c r="H152" s="19"/>
      <c r="I152" s="19"/>
      <c r="J152" s="19"/>
      <c r="K152" s="19"/>
      <c r="L152" s="19"/>
    </row>
    <row r="153" spans="3:12" ht="12.75">
      <c r="C153" s="19"/>
      <c r="D153" s="19"/>
      <c r="E153" s="19"/>
      <c r="G153" s="19"/>
      <c r="H153" s="19"/>
      <c r="I153" s="19"/>
      <c r="J153" s="19"/>
      <c r="K153" s="19"/>
      <c r="L153" s="19"/>
    </row>
    <row r="154" spans="3:12" ht="12.75">
      <c r="C154" s="19"/>
      <c r="D154" s="19"/>
      <c r="E154" s="19"/>
      <c r="G154" s="19"/>
      <c r="H154" s="19"/>
      <c r="I154" s="19"/>
      <c r="J154" s="19"/>
      <c r="K154" s="19"/>
      <c r="L154" s="19"/>
    </row>
    <row r="155" spans="3:12" ht="12.75">
      <c r="C155" s="19"/>
      <c r="D155" s="19"/>
      <c r="E155" s="19"/>
      <c r="G155" s="19"/>
      <c r="H155" s="19"/>
      <c r="I155" s="19"/>
      <c r="J155" s="19"/>
      <c r="K155" s="19"/>
      <c r="L155" s="19"/>
    </row>
    <row r="156" spans="3:12" ht="12.75">
      <c r="C156" s="19"/>
      <c r="D156" s="19"/>
      <c r="E156" s="19"/>
      <c r="G156" s="19"/>
      <c r="H156" s="19"/>
      <c r="I156" s="19"/>
      <c r="J156" s="19"/>
      <c r="K156" s="19"/>
      <c r="L156" s="19"/>
    </row>
    <row r="157" spans="3:12" ht="12.75">
      <c r="C157" s="19"/>
      <c r="D157" s="19"/>
      <c r="E157" s="19"/>
      <c r="G157" s="19"/>
      <c r="H157" s="19"/>
      <c r="I157" s="19"/>
      <c r="J157" s="19"/>
      <c r="K157" s="19"/>
      <c r="L157" s="19"/>
    </row>
    <row r="158" spans="3:12" ht="12.75">
      <c r="C158" s="19"/>
      <c r="D158" s="19"/>
      <c r="E158" s="19"/>
      <c r="G158" s="19"/>
      <c r="H158" s="19"/>
      <c r="I158" s="19"/>
      <c r="J158" s="19"/>
      <c r="K158" s="19"/>
      <c r="L158" s="19"/>
    </row>
    <row r="159" spans="3:12" ht="12.75">
      <c r="C159" s="19"/>
      <c r="D159" s="19"/>
      <c r="E159" s="19"/>
      <c r="G159" s="19"/>
      <c r="H159" s="19"/>
      <c r="I159" s="19"/>
      <c r="J159" s="19"/>
      <c r="K159" s="19"/>
      <c r="L159" s="19"/>
    </row>
    <row r="160" spans="3:12" ht="12.75">
      <c r="C160" s="19"/>
      <c r="D160" s="19"/>
      <c r="E160" s="19"/>
      <c r="G160" s="19"/>
      <c r="H160" s="19"/>
      <c r="I160" s="19"/>
      <c r="J160" s="19"/>
      <c r="K160" s="19"/>
      <c r="L160" s="19"/>
    </row>
    <row r="161" spans="3:12" ht="12.75">
      <c r="C161" s="19"/>
      <c r="D161" s="19"/>
      <c r="E161" s="19"/>
      <c r="G161" s="19"/>
      <c r="H161" s="19"/>
      <c r="I161" s="19"/>
      <c r="J161" s="19"/>
      <c r="K161" s="19"/>
      <c r="L161" s="19"/>
    </row>
    <row r="162" spans="3:12" ht="12.75">
      <c r="C162" s="19"/>
      <c r="D162" s="19"/>
      <c r="E162" s="19"/>
      <c r="G162" s="19"/>
      <c r="H162" s="19"/>
      <c r="I162" s="19"/>
      <c r="J162" s="19"/>
      <c r="K162" s="19"/>
      <c r="L162" s="19"/>
    </row>
    <row r="163" spans="3:12" ht="12.75">
      <c r="C163" s="19"/>
      <c r="D163" s="19"/>
      <c r="E163" s="19"/>
      <c r="G163" s="19"/>
      <c r="H163" s="19"/>
      <c r="I163" s="19"/>
      <c r="J163" s="19"/>
      <c r="K163" s="19"/>
      <c r="L163" s="19"/>
    </row>
    <row r="164" spans="3:12" ht="12.75">
      <c r="C164" s="19"/>
      <c r="D164" s="19"/>
      <c r="E164" s="19"/>
      <c r="G164" s="19"/>
      <c r="H164" s="19"/>
      <c r="I164" s="19"/>
      <c r="J164" s="19"/>
      <c r="K164" s="19"/>
      <c r="L164" s="19"/>
    </row>
    <row r="165" spans="3:12" ht="12.75">
      <c r="C165" s="19"/>
      <c r="D165" s="19"/>
      <c r="E165" s="19"/>
      <c r="G165" s="19"/>
      <c r="H165" s="19"/>
      <c r="I165" s="19"/>
      <c r="J165" s="19"/>
      <c r="K165" s="19"/>
      <c r="L165" s="19"/>
    </row>
    <row r="166" spans="3:12" ht="12.75">
      <c r="C166" s="19"/>
      <c r="D166" s="19"/>
      <c r="E166" s="19"/>
      <c r="G166" s="19"/>
      <c r="H166" s="19"/>
      <c r="I166" s="19"/>
      <c r="J166" s="19"/>
      <c r="K166" s="19"/>
      <c r="L166" s="19"/>
    </row>
    <row r="167" spans="3:12" ht="12.75">
      <c r="C167" s="19"/>
      <c r="D167" s="19"/>
      <c r="E167" s="19"/>
      <c r="G167" s="19"/>
      <c r="H167" s="19"/>
      <c r="I167" s="19"/>
      <c r="J167" s="19"/>
      <c r="K167" s="19"/>
      <c r="L167" s="19"/>
    </row>
    <row r="168" spans="3:12" ht="12.75">
      <c r="C168" s="19"/>
      <c r="D168" s="19"/>
      <c r="E168" s="19"/>
      <c r="G168" s="19"/>
      <c r="H168" s="19"/>
      <c r="I168" s="19"/>
      <c r="J168" s="19"/>
      <c r="K168" s="19"/>
      <c r="L168" s="19"/>
    </row>
    <row r="169" spans="3:12" ht="12.75">
      <c r="C169" s="19"/>
      <c r="D169" s="19"/>
      <c r="E169" s="19"/>
      <c r="G169" s="19"/>
      <c r="H169" s="19"/>
      <c r="I169" s="19"/>
      <c r="J169" s="19"/>
      <c r="K169" s="19"/>
      <c r="L169" s="19"/>
    </row>
    <row r="170" spans="3:12" ht="12.75">
      <c r="C170" s="19"/>
      <c r="D170" s="19"/>
      <c r="E170" s="19"/>
      <c r="G170" s="19"/>
      <c r="H170" s="19"/>
      <c r="I170" s="19"/>
      <c r="J170" s="19"/>
      <c r="K170" s="19"/>
      <c r="L170" s="19"/>
    </row>
    <row r="171" spans="3:12" ht="12.75">
      <c r="C171" s="19"/>
      <c r="D171" s="19"/>
      <c r="E171" s="19"/>
      <c r="G171" s="19"/>
      <c r="H171" s="19"/>
      <c r="I171" s="19"/>
      <c r="J171" s="19"/>
      <c r="K171" s="19"/>
      <c r="L171" s="19"/>
    </row>
    <row r="172" spans="3:12" ht="12.75">
      <c r="C172" s="19"/>
      <c r="D172" s="19"/>
      <c r="E172" s="19"/>
      <c r="G172" s="19"/>
      <c r="H172" s="19"/>
      <c r="I172" s="19"/>
      <c r="J172" s="19"/>
      <c r="K172" s="19"/>
      <c r="L172" s="19"/>
    </row>
    <row r="173" spans="3:12" ht="12.75">
      <c r="C173" s="19"/>
      <c r="D173" s="19"/>
      <c r="E173" s="19"/>
      <c r="G173" s="19"/>
      <c r="H173" s="19"/>
      <c r="I173" s="19"/>
      <c r="J173" s="19"/>
      <c r="K173" s="19"/>
      <c r="L173" s="19"/>
    </row>
    <row r="174" spans="3:12" ht="12.75">
      <c r="C174" s="19"/>
      <c r="D174" s="19"/>
      <c r="E174" s="19"/>
      <c r="G174" s="19"/>
      <c r="H174" s="19"/>
      <c r="I174" s="19"/>
      <c r="J174" s="19"/>
      <c r="K174" s="19"/>
      <c r="L174" s="19"/>
    </row>
    <row r="175" spans="3:12" ht="12.75">
      <c r="C175" s="19"/>
      <c r="D175" s="19"/>
      <c r="E175" s="19"/>
      <c r="G175" s="19"/>
      <c r="H175" s="19"/>
      <c r="I175" s="19"/>
      <c r="J175" s="19"/>
      <c r="K175" s="19"/>
      <c r="L175" s="19"/>
    </row>
    <row r="176" spans="3:12" ht="12.75">
      <c r="C176" s="19"/>
      <c r="D176" s="19"/>
      <c r="E176" s="19"/>
      <c r="G176" s="19"/>
      <c r="H176" s="19"/>
      <c r="I176" s="19"/>
      <c r="J176" s="19"/>
      <c r="K176" s="19"/>
      <c r="L176" s="19"/>
    </row>
    <row r="177" spans="3:12" ht="12.75">
      <c r="C177" s="19"/>
      <c r="D177" s="19"/>
      <c r="E177" s="19"/>
      <c r="G177" s="19"/>
      <c r="H177" s="19"/>
      <c r="I177" s="19"/>
      <c r="J177" s="19"/>
      <c r="K177" s="19"/>
      <c r="L177" s="19"/>
    </row>
    <row r="178" spans="3:12" ht="12.75">
      <c r="C178" s="19"/>
      <c r="D178" s="19"/>
      <c r="E178" s="19"/>
      <c r="G178" s="19"/>
      <c r="H178" s="19"/>
      <c r="I178" s="19"/>
      <c r="J178" s="19"/>
      <c r="K178" s="19"/>
      <c r="L178" s="19"/>
    </row>
    <row r="179" spans="3:12" ht="12.75">
      <c r="C179" s="19"/>
      <c r="D179" s="19"/>
      <c r="E179" s="19"/>
      <c r="G179" s="19"/>
      <c r="H179" s="19"/>
      <c r="I179" s="19"/>
      <c r="J179" s="19"/>
      <c r="K179" s="19"/>
      <c r="L179" s="19"/>
    </row>
    <row r="180" spans="3:12" ht="12.75">
      <c r="C180" s="19"/>
      <c r="D180" s="19"/>
      <c r="E180" s="19"/>
      <c r="G180" s="19"/>
      <c r="H180" s="19"/>
      <c r="I180" s="19"/>
      <c r="J180" s="19"/>
      <c r="K180" s="19"/>
      <c r="L180" s="19"/>
    </row>
    <row r="181" spans="3:12" ht="12.75">
      <c r="C181" s="19"/>
      <c r="D181" s="19"/>
      <c r="E181" s="19"/>
      <c r="G181" s="19"/>
      <c r="H181" s="19"/>
      <c r="I181" s="19"/>
      <c r="J181" s="19"/>
      <c r="K181" s="19"/>
      <c r="L181" s="19"/>
    </row>
    <row r="182" spans="3:12" ht="12.75">
      <c r="C182" s="19"/>
      <c r="D182" s="19"/>
      <c r="E182" s="19"/>
      <c r="G182" s="19"/>
      <c r="H182" s="19"/>
      <c r="I182" s="19"/>
      <c r="J182" s="19"/>
      <c r="K182" s="19"/>
      <c r="L182" s="19"/>
    </row>
    <row r="183" spans="3:12" ht="12.75">
      <c r="C183" s="19"/>
      <c r="D183" s="19"/>
      <c r="E183" s="19"/>
      <c r="G183" s="19"/>
      <c r="H183" s="19"/>
      <c r="I183" s="19"/>
      <c r="J183" s="19"/>
      <c r="K183" s="19"/>
      <c r="L183" s="19"/>
    </row>
    <row r="184" spans="3:12" ht="12.75">
      <c r="C184" s="19"/>
      <c r="D184" s="19"/>
      <c r="E184" s="19"/>
      <c r="G184" s="19"/>
      <c r="H184" s="19"/>
      <c r="I184" s="19"/>
      <c r="J184" s="19"/>
      <c r="K184" s="19"/>
      <c r="L184" s="19"/>
    </row>
    <row r="185" spans="3:12" ht="12.75">
      <c r="C185" s="19"/>
      <c r="D185" s="19"/>
      <c r="E185" s="19"/>
      <c r="G185" s="19"/>
      <c r="H185" s="19"/>
      <c r="I185" s="19"/>
      <c r="J185" s="19"/>
      <c r="K185" s="19"/>
      <c r="L185" s="19"/>
    </row>
    <row r="186" spans="3:12" ht="12.75">
      <c r="C186" s="19"/>
      <c r="D186" s="19"/>
      <c r="E186" s="19"/>
      <c r="G186" s="19"/>
      <c r="H186" s="19"/>
      <c r="I186" s="19"/>
      <c r="J186" s="19"/>
      <c r="K186" s="19"/>
      <c r="L186" s="19"/>
    </row>
    <row r="187" spans="3:12" ht="12.75">
      <c r="C187" s="19"/>
      <c r="D187" s="19"/>
      <c r="E187" s="19"/>
      <c r="G187" s="19"/>
      <c r="H187" s="19"/>
      <c r="I187" s="19"/>
      <c r="J187" s="19"/>
      <c r="K187" s="19"/>
      <c r="L187" s="19"/>
    </row>
    <row r="188" spans="3:12" ht="12.75">
      <c r="C188" s="19"/>
      <c r="D188" s="19"/>
      <c r="E188" s="19"/>
      <c r="G188" s="19"/>
      <c r="H188" s="19"/>
      <c r="I188" s="19"/>
      <c r="J188" s="19"/>
      <c r="K188" s="19"/>
      <c r="L188" s="19"/>
    </row>
    <row r="189" spans="3:12" ht="12.75">
      <c r="C189" s="19"/>
      <c r="D189" s="19"/>
      <c r="E189" s="19"/>
      <c r="G189" s="19"/>
      <c r="H189" s="19"/>
      <c r="I189" s="19"/>
      <c r="J189" s="19"/>
      <c r="K189" s="19"/>
      <c r="L189" s="19"/>
    </row>
    <row r="190" spans="3:12" ht="12.75">
      <c r="C190" s="19"/>
      <c r="D190" s="19"/>
      <c r="E190" s="19"/>
      <c r="G190" s="19"/>
      <c r="H190" s="19"/>
      <c r="I190" s="19"/>
      <c r="J190" s="19"/>
      <c r="K190" s="19"/>
      <c r="L190" s="19"/>
    </row>
    <row r="191" spans="3:12" ht="12.75">
      <c r="C191" s="19"/>
      <c r="D191" s="19"/>
      <c r="E191" s="19"/>
      <c r="G191" s="19"/>
      <c r="H191" s="19"/>
      <c r="I191" s="19"/>
      <c r="J191" s="19"/>
      <c r="K191" s="19"/>
      <c r="L191" s="19"/>
    </row>
    <row r="192" spans="3:12" ht="12.75">
      <c r="C192" s="19"/>
      <c r="D192" s="19"/>
      <c r="E192" s="19"/>
      <c r="G192" s="19"/>
      <c r="H192" s="19"/>
      <c r="I192" s="19"/>
      <c r="J192" s="19"/>
      <c r="K192" s="19"/>
      <c r="L192" s="19"/>
    </row>
    <row r="193" spans="3:12" ht="12.75">
      <c r="C193" s="19"/>
      <c r="D193" s="19"/>
      <c r="E193" s="19"/>
      <c r="G193" s="19"/>
      <c r="H193" s="19"/>
      <c r="I193" s="19"/>
      <c r="J193" s="19"/>
      <c r="K193" s="19"/>
      <c r="L193" s="19"/>
    </row>
    <row r="194" spans="3:12" ht="12.75">
      <c r="C194" s="19"/>
      <c r="D194" s="19"/>
      <c r="E194" s="19"/>
      <c r="G194" s="19"/>
      <c r="H194" s="19"/>
      <c r="I194" s="19"/>
      <c r="J194" s="19"/>
      <c r="K194" s="19"/>
      <c r="L194" s="19"/>
    </row>
    <row r="195" spans="3:12" ht="12.75">
      <c r="C195" s="19"/>
      <c r="D195" s="19"/>
      <c r="E195" s="19"/>
      <c r="G195" s="19"/>
      <c r="H195" s="19"/>
      <c r="I195" s="19"/>
      <c r="J195" s="19"/>
      <c r="K195" s="19"/>
      <c r="L195" s="19"/>
    </row>
    <row r="196" spans="3:12" ht="12.75">
      <c r="C196" s="19"/>
      <c r="D196" s="19"/>
      <c r="E196" s="19"/>
      <c r="G196" s="19"/>
      <c r="H196" s="19"/>
      <c r="I196" s="19"/>
      <c r="J196" s="19"/>
      <c r="K196" s="19"/>
      <c r="L196" s="19"/>
    </row>
    <row r="197" spans="3:12" ht="12.75">
      <c r="C197" s="19"/>
      <c r="D197" s="19"/>
      <c r="E197" s="19"/>
      <c r="G197" s="19"/>
      <c r="H197" s="19"/>
      <c r="I197" s="19"/>
      <c r="J197" s="19"/>
      <c r="K197" s="19"/>
      <c r="L197" s="19"/>
    </row>
    <row r="198" spans="3:12" ht="12.75">
      <c r="C198" s="19"/>
      <c r="D198" s="19"/>
      <c r="E198" s="19"/>
      <c r="G198" s="19"/>
      <c r="H198" s="19"/>
      <c r="I198" s="19"/>
      <c r="J198" s="19"/>
      <c r="K198" s="19"/>
      <c r="L198" s="19"/>
    </row>
    <row r="199" spans="3:12" ht="12.75">
      <c r="C199" s="19"/>
      <c r="D199" s="19"/>
      <c r="E199" s="19"/>
      <c r="G199" s="19"/>
      <c r="H199" s="19"/>
      <c r="I199" s="19"/>
      <c r="J199" s="19"/>
      <c r="K199" s="19"/>
      <c r="L199" s="19"/>
    </row>
    <row r="200" spans="3:12" ht="12.75">
      <c r="C200" s="19"/>
      <c r="D200" s="19"/>
      <c r="E200" s="19"/>
      <c r="G200" s="19"/>
      <c r="H200" s="19"/>
      <c r="I200" s="19"/>
      <c r="J200" s="19"/>
      <c r="K200" s="19"/>
      <c r="L200" s="19"/>
    </row>
    <row r="201" spans="3:12" ht="12.75">
      <c r="C201" s="19"/>
      <c r="D201" s="19"/>
      <c r="E201" s="19"/>
      <c r="G201" s="19"/>
      <c r="H201" s="19"/>
      <c r="I201" s="19"/>
      <c r="J201" s="19"/>
      <c r="K201" s="19"/>
      <c r="L201" s="19"/>
    </row>
    <row r="202" spans="3:12" ht="12.75">
      <c r="C202" s="19"/>
      <c r="D202" s="19"/>
      <c r="E202" s="19"/>
      <c r="G202" s="19"/>
      <c r="H202" s="19"/>
      <c r="I202" s="19"/>
      <c r="J202" s="19"/>
      <c r="K202" s="19"/>
      <c r="L202" s="19"/>
    </row>
    <row r="203" spans="3:12" ht="12.75">
      <c r="C203" s="19"/>
      <c r="D203" s="19"/>
      <c r="E203" s="19"/>
      <c r="G203" s="19"/>
      <c r="H203" s="19"/>
      <c r="I203" s="19"/>
      <c r="J203" s="19"/>
      <c r="K203" s="19"/>
      <c r="L203" s="19"/>
    </row>
    <row r="204" spans="3:12" ht="12.75">
      <c r="C204" s="19"/>
      <c r="D204" s="19"/>
      <c r="E204" s="19"/>
      <c r="G204" s="19"/>
      <c r="H204" s="19"/>
      <c r="I204" s="19"/>
      <c r="J204" s="19"/>
      <c r="K204" s="19"/>
      <c r="L204" s="19"/>
    </row>
    <row r="205" spans="3:12" ht="12.75">
      <c r="C205" s="19"/>
      <c r="D205" s="19"/>
      <c r="E205" s="19"/>
      <c r="G205" s="19"/>
      <c r="H205" s="19"/>
      <c r="I205" s="19"/>
      <c r="J205" s="19"/>
      <c r="K205" s="19"/>
      <c r="L205" s="19"/>
    </row>
    <row r="206" spans="3:12" ht="12.75">
      <c r="C206" s="19"/>
      <c r="D206" s="19"/>
      <c r="E206" s="19"/>
      <c r="G206" s="19"/>
      <c r="H206" s="19"/>
      <c r="I206" s="19"/>
      <c r="J206" s="19"/>
      <c r="K206" s="19"/>
      <c r="L206" s="19"/>
    </row>
    <row r="207" spans="3:12" ht="12.75">
      <c r="C207" s="19"/>
      <c r="D207" s="19"/>
      <c r="E207" s="19"/>
      <c r="G207" s="19"/>
      <c r="H207" s="19"/>
      <c r="I207" s="19"/>
      <c r="J207" s="19"/>
      <c r="K207" s="19"/>
      <c r="L207" s="19"/>
    </row>
    <row r="208" spans="3:12" ht="12.75">
      <c r="C208" s="19"/>
      <c r="D208" s="19"/>
      <c r="E208" s="19"/>
      <c r="G208" s="19"/>
      <c r="H208" s="19"/>
      <c r="I208" s="19"/>
      <c r="J208" s="19"/>
      <c r="K208" s="19"/>
      <c r="L208" s="19"/>
    </row>
    <row r="209" spans="3:12" ht="12.75">
      <c r="C209" s="19"/>
      <c r="D209" s="19"/>
      <c r="E209" s="19"/>
      <c r="G209" s="19"/>
      <c r="H209" s="19"/>
      <c r="I209" s="19"/>
      <c r="J209" s="19"/>
      <c r="K209" s="19"/>
      <c r="L209" s="19"/>
    </row>
    <row r="210" spans="3:12" ht="12.75">
      <c r="C210" s="19"/>
      <c r="D210" s="19"/>
      <c r="E210" s="19"/>
      <c r="G210" s="19"/>
      <c r="H210" s="19"/>
      <c r="I210" s="19"/>
      <c r="J210" s="19"/>
      <c r="K210" s="19"/>
      <c r="L210" s="19"/>
    </row>
    <row r="211" spans="3:12" ht="12.75">
      <c r="C211" s="19"/>
      <c r="D211" s="19"/>
      <c r="E211" s="19"/>
      <c r="G211" s="19"/>
      <c r="H211" s="19"/>
      <c r="I211" s="19"/>
      <c r="J211" s="19"/>
      <c r="K211" s="19"/>
      <c r="L211" s="19"/>
    </row>
    <row r="212" spans="3:12" ht="12.75">
      <c r="C212" s="19"/>
      <c r="D212" s="19"/>
      <c r="E212" s="19"/>
      <c r="G212" s="19"/>
      <c r="H212" s="19"/>
      <c r="I212" s="19"/>
      <c r="J212" s="19"/>
      <c r="K212" s="19"/>
      <c r="L212" s="19"/>
    </row>
    <row r="213" spans="3:12" ht="12.75">
      <c r="C213" s="19"/>
      <c r="D213" s="19"/>
      <c r="E213" s="19"/>
      <c r="G213" s="19"/>
      <c r="H213" s="19"/>
      <c r="I213" s="19"/>
      <c r="J213" s="19"/>
      <c r="K213" s="19"/>
      <c r="L213" s="19"/>
    </row>
    <row r="214" spans="3:12" ht="12.75">
      <c r="C214" s="19"/>
      <c r="D214" s="19"/>
      <c r="E214" s="19"/>
      <c r="G214" s="19"/>
      <c r="H214" s="19"/>
      <c r="I214" s="19"/>
      <c r="J214" s="19"/>
      <c r="K214" s="19"/>
      <c r="L214" s="19"/>
    </row>
    <row r="215" spans="3:12" ht="12.75">
      <c r="C215" s="19"/>
      <c r="D215" s="19"/>
      <c r="E215" s="19"/>
      <c r="G215" s="19"/>
      <c r="H215" s="19"/>
      <c r="I215" s="19"/>
      <c r="J215" s="19"/>
      <c r="K215" s="19"/>
      <c r="L215" s="19"/>
    </row>
    <row r="216" spans="3:12" ht="12.75">
      <c r="C216" s="19"/>
      <c r="D216" s="19"/>
      <c r="E216" s="19"/>
      <c r="G216" s="19"/>
      <c r="H216" s="19"/>
      <c r="I216" s="19"/>
      <c r="J216" s="19"/>
      <c r="K216" s="19"/>
      <c r="L216" s="19"/>
    </row>
    <row r="217" spans="3:12" ht="12.75">
      <c r="C217" s="19"/>
      <c r="D217" s="19"/>
      <c r="E217" s="19"/>
      <c r="G217" s="19"/>
      <c r="H217" s="19"/>
      <c r="I217" s="19"/>
      <c r="J217" s="19"/>
      <c r="K217" s="19"/>
      <c r="L217" s="19"/>
    </row>
    <row r="218" spans="3:12" ht="12.75">
      <c r="C218" s="19"/>
      <c r="D218" s="19"/>
      <c r="E218" s="19"/>
      <c r="G218" s="19"/>
      <c r="H218" s="19"/>
      <c r="I218" s="19"/>
      <c r="J218" s="19"/>
      <c r="K218" s="19"/>
      <c r="L218" s="19"/>
    </row>
    <row r="219" spans="3:12" ht="12.75">
      <c r="C219" s="19"/>
      <c r="D219" s="19"/>
      <c r="E219" s="19"/>
      <c r="G219" s="19"/>
      <c r="H219" s="19"/>
      <c r="I219" s="19"/>
      <c r="J219" s="19"/>
      <c r="K219" s="19"/>
      <c r="L219" s="19"/>
    </row>
    <row r="220" spans="3:12" ht="12.75">
      <c r="C220" s="19"/>
      <c r="D220" s="19"/>
      <c r="E220" s="19"/>
      <c r="G220" s="19"/>
      <c r="H220" s="19"/>
      <c r="I220" s="19"/>
      <c r="J220" s="19"/>
      <c r="K220" s="19"/>
      <c r="L220" s="19"/>
    </row>
    <row r="221" spans="3:12" ht="12.75">
      <c r="C221" s="19"/>
      <c r="D221" s="19"/>
      <c r="E221" s="19"/>
      <c r="G221" s="19"/>
      <c r="H221" s="19"/>
      <c r="I221" s="19"/>
      <c r="J221" s="19"/>
      <c r="K221" s="19"/>
      <c r="L221" s="19"/>
    </row>
    <row r="222" spans="3:12" ht="12.75">
      <c r="C222" s="19"/>
      <c r="D222" s="19"/>
      <c r="E222" s="19"/>
      <c r="G222" s="19"/>
      <c r="H222" s="19"/>
      <c r="I222" s="19"/>
      <c r="J222" s="19"/>
      <c r="K222" s="19"/>
      <c r="L222" s="19"/>
    </row>
    <row r="223" spans="3:12" ht="12.75">
      <c r="C223" s="19"/>
      <c r="D223" s="19"/>
      <c r="E223" s="19"/>
      <c r="G223" s="19"/>
      <c r="H223" s="19"/>
      <c r="I223" s="19"/>
      <c r="J223" s="19"/>
      <c r="K223" s="19"/>
      <c r="L223" s="19"/>
    </row>
    <row r="224" spans="3:12" ht="12.75">
      <c r="C224" s="19"/>
      <c r="D224" s="19"/>
      <c r="E224" s="19"/>
      <c r="G224" s="19"/>
      <c r="H224" s="19"/>
      <c r="I224" s="19"/>
      <c r="J224" s="19"/>
      <c r="K224" s="19"/>
      <c r="L224" s="19"/>
    </row>
    <row r="225" spans="3:12" ht="12.75">
      <c r="C225" s="19"/>
      <c r="D225" s="19"/>
      <c r="E225" s="19"/>
      <c r="G225" s="19"/>
      <c r="H225" s="19"/>
      <c r="I225" s="19"/>
      <c r="J225" s="19"/>
      <c r="K225" s="19"/>
      <c r="L225" s="19"/>
    </row>
    <row r="226" spans="3:12" ht="12.75">
      <c r="C226" s="19"/>
      <c r="D226" s="19"/>
      <c r="E226" s="19"/>
      <c r="G226" s="19"/>
      <c r="H226" s="19"/>
      <c r="I226" s="19"/>
      <c r="J226" s="19"/>
      <c r="K226" s="19"/>
      <c r="L226" s="19"/>
    </row>
    <row r="227" spans="3:12" ht="12.75">
      <c r="C227" s="19"/>
      <c r="D227" s="19"/>
      <c r="E227" s="19"/>
      <c r="G227" s="19"/>
      <c r="H227" s="19"/>
      <c r="I227" s="19"/>
      <c r="J227" s="19"/>
      <c r="K227" s="19"/>
      <c r="L227" s="19"/>
    </row>
    <row r="228" spans="3:12" ht="12.75">
      <c r="C228" s="19"/>
      <c r="D228" s="19"/>
      <c r="E228" s="19"/>
      <c r="G228" s="19"/>
      <c r="H228" s="19"/>
      <c r="I228" s="19"/>
      <c r="J228" s="19"/>
      <c r="K228" s="19"/>
      <c r="L228" s="19"/>
    </row>
    <row r="229" spans="3:12" ht="12.75">
      <c r="C229" s="19"/>
      <c r="D229" s="19"/>
      <c r="E229" s="19"/>
      <c r="G229" s="19"/>
      <c r="H229" s="19"/>
      <c r="I229" s="19"/>
      <c r="J229" s="19"/>
      <c r="K229" s="19"/>
      <c r="L229" s="19"/>
    </row>
    <row r="230" spans="3:12" ht="12.75">
      <c r="C230" s="19"/>
      <c r="D230" s="19"/>
      <c r="E230" s="19"/>
      <c r="G230" s="19"/>
      <c r="H230" s="19"/>
      <c r="I230" s="19"/>
      <c r="J230" s="19"/>
      <c r="K230" s="19"/>
      <c r="L230" s="19"/>
    </row>
    <row r="231" spans="3:12" ht="12.75">
      <c r="C231" s="19"/>
      <c r="D231" s="19"/>
      <c r="E231" s="19"/>
      <c r="G231" s="19"/>
      <c r="H231" s="19"/>
      <c r="I231" s="19"/>
      <c r="J231" s="19"/>
      <c r="K231" s="19"/>
      <c r="L231" s="19"/>
    </row>
    <row r="232" spans="3:12" ht="12.75">
      <c r="C232" s="19"/>
      <c r="D232" s="19"/>
      <c r="E232" s="19"/>
      <c r="G232" s="19"/>
      <c r="H232" s="19"/>
      <c r="I232" s="19"/>
      <c r="J232" s="19"/>
      <c r="K232" s="19"/>
      <c r="L232" s="19"/>
    </row>
    <row r="233" spans="3:12" ht="12.75">
      <c r="C233" s="19"/>
      <c r="D233" s="19"/>
      <c r="E233" s="19"/>
      <c r="G233" s="19"/>
      <c r="H233" s="19"/>
      <c r="I233" s="19"/>
      <c r="J233" s="19"/>
      <c r="K233" s="19"/>
      <c r="L233" s="19"/>
    </row>
    <row r="234" spans="3:12" ht="12.75">
      <c r="C234" s="19"/>
      <c r="D234" s="19"/>
      <c r="E234" s="19"/>
      <c r="G234" s="19"/>
      <c r="H234" s="19"/>
      <c r="I234" s="19"/>
      <c r="J234" s="19"/>
      <c r="K234" s="19"/>
      <c r="L234" s="19"/>
    </row>
    <row r="235" spans="3:12" ht="12.75">
      <c r="C235" s="19"/>
      <c r="D235" s="19"/>
      <c r="E235" s="19"/>
      <c r="G235" s="19"/>
      <c r="H235" s="19"/>
      <c r="I235" s="19"/>
      <c r="J235" s="19"/>
      <c r="K235" s="19"/>
      <c r="L235" s="19"/>
    </row>
    <row r="236" spans="3:12" ht="12.75">
      <c r="C236" s="19"/>
      <c r="D236" s="19"/>
      <c r="E236" s="19"/>
      <c r="G236" s="19"/>
      <c r="H236" s="19"/>
      <c r="I236" s="19"/>
      <c r="J236" s="19"/>
      <c r="K236" s="19"/>
      <c r="L236" s="19"/>
    </row>
    <row r="237" spans="3:12" ht="12.75">
      <c r="C237" s="19"/>
      <c r="D237" s="19"/>
      <c r="E237" s="19"/>
      <c r="G237" s="19"/>
      <c r="H237" s="19"/>
      <c r="I237" s="19"/>
      <c r="J237" s="19"/>
      <c r="K237" s="19"/>
      <c r="L237" s="19"/>
    </row>
    <row r="238" spans="3:12" ht="12.75">
      <c r="C238" s="19"/>
      <c r="D238" s="19"/>
      <c r="E238" s="19"/>
      <c r="G238" s="19"/>
      <c r="H238" s="19"/>
      <c r="I238" s="19"/>
      <c r="J238" s="19"/>
      <c r="K238" s="19"/>
      <c r="L238" s="19"/>
    </row>
    <row r="239" spans="3:12" ht="12.75">
      <c r="C239" s="19"/>
      <c r="D239" s="19"/>
      <c r="E239" s="19"/>
      <c r="G239" s="19"/>
      <c r="H239" s="19"/>
      <c r="I239" s="19"/>
      <c r="J239" s="19"/>
      <c r="K239" s="19"/>
      <c r="L239" s="19"/>
    </row>
    <row r="240" spans="3:12" ht="12.75">
      <c r="C240" s="19"/>
      <c r="D240" s="19"/>
      <c r="E240" s="19"/>
      <c r="G240" s="19"/>
      <c r="H240" s="19"/>
      <c r="I240" s="19"/>
      <c r="J240" s="19"/>
      <c r="K240" s="19"/>
      <c r="L240" s="19"/>
    </row>
    <row r="241" spans="3:12" ht="12.75">
      <c r="C241" s="19"/>
      <c r="D241" s="19"/>
      <c r="E241" s="19"/>
      <c r="G241" s="19"/>
      <c r="H241" s="19"/>
      <c r="I241" s="19"/>
      <c r="J241" s="19"/>
      <c r="K241" s="19"/>
      <c r="L241" s="19"/>
    </row>
    <row r="242" spans="3:12" ht="12.75">
      <c r="C242" s="19"/>
      <c r="D242" s="19"/>
      <c r="E242" s="19"/>
      <c r="G242" s="19"/>
      <c r="H242" s="19"/>
      <c r="I242" s="19"/>
      <c r="J242" s="19"/>
      <c r="K242" s="19"/>
      <c r="L242" s="19"/>
    </row>
    <row r="243" spans="3:12" ht="12.75">
      <c r="C243" s="19"/>
      <c r="D243" s="19"/>
      <c r="E243" s="19"/>
      <c r="G243" s="19"/>
      <c r="H243" s="19"/>
      <c r="I243" s="19"/>
      <c r="J243" s="19"/>
      <c r="K243" s="19"/>
      <c r="L243" s="19"/>
    </row>
    <row r="244" spans="3:12" ht="12.75">
      <c r="C244" s="19"/>
      <c r="D244" s="19"/>
      <c r="E244" s="19"/>
      <c r="G244" s="19"/>
      <c r="H244" s="19"/>
      <c r="I244" s="19"/>
      <c r="J244" s="19"/>
      <c r="K244" s="19"/>
      <c r="L244" s="19"/>
    </row>
    <row r="245" spans="3:12" ht="12.75">
      <c r="C245" s="19"/>
      <c r="D245" s="19"/>
      <c r="E245" s="19"/>
      <c r="G245" s="19"/>
      <c r="H245" s="19"/>
      <c r="I245" s="19"/>
      <c r="J245" s="19"/>
      <c r="K245" s="19"/>
      <c r="L245" s="19"/>
    </row>
    <row r="246" spans="3:12" ht="12.75">
      <c r="C246" s="19"/>
      <c r="D246" s="19"/>
      <c r="E246" s="19"/>
      <c r="G246" s="19"/>
      <c r="H246" s="19"/>
      <c r="I246" s="19"/>
      <c r="J246" s="19"/>
      <c r="K246" s="19"/>
      <c r="L246" s="19"/>
    </row>
    <row r="247" spans="3:12" ht="12.75">
      <c r="C247" s="19"/>
      <c r="D247" s="19"/>
      <c r="E247" s="19"/>
      <c r="G247" s="19"/>
      <c r="H247" s="19"/>
      <c r="I247" s="19"/>
      <c r="J247" s="19"/>
      <c r="K247" s="19"/>
      <c r="L247" s="19"/>
    </row>
    <row r="248" spans="3:12" ht="12.75">
      <c r="C248" s="19"/>
      <c r="D248" s="19"/>
      <c r="E248" s="19"/>
      <c r="G248" s="19"/>
      <c r="H248" s="19"/>
      <c r="I248" s="19"/>
      <c r="J248" s="19"/>
      <c r="K248" s="19"/>
      <c r="L248" s="19"/>
    </row>
    <row r="249" spans="3:12" ht="12.75">
      <c r="C249" s="19"/>
      <c r="D249" s="19"/>
      <c r="E249" s="19"/>
      <c r="G249" s="19"/>
      <c r="H249" s="19"/>
      <c r="I249" s="19"/>
      <c r="J249" s="19"/>
      <c r="K249" s="19"/>
      <c r="L249" s="19"/>
    </row>
    <row r="250" spans="3:12" ht="12.75">
      <c r="C250" s="19"/>
      <c r="D250" s="19"/>
      <c r="E250" s="19"/>
      <c r="G250" s="19"/>
      <c r="H250" s="19"/>
      <c r="I250" s="19"/>
      <c r="J250" s="19"/>
      <c r="K250" s="19"/>
      <c r="L250" s="19"/>
    </row>
    <row r="251" spans="3:12" ht="12.75">
      <c r="C251" s="19"/>
      <c r="D251" s="19"/>
      <c r="E251" s="19"/>
      <c r="G251" s="19"/>
      <c r="H251" s="19"/>
      <c r="I251" s="19"/>
      <c r="J251" s="19"/>
      <c r="K251" s="19"/>
      <c r="L251" s="19"/>
    </row>
    <row r="252" spans="3:12" ht="12.75">
      <c r="C252" s="19"/>
      <c r="D252" s="19"/>
      <c r="E252" s="19"/>
      <c r="G252" s="19"/>
      <c r="H252" s="19"/>
      <c r="I252" s="19"/>
      <c r="J252" s="19"/>
      <c r="K252" s="19"/>
      <c r="L252" s="19"/>
    </row>
    <row r="253" spans="3:12" ht="12.75">
      <c r="C253" s="19"/>
      <c r="D253" s="19"/>
      <c r="E253" s="19"/>
      <c r="G253" s="19"/>
      <c r="H253" s="19"/>
      <c r="I253" s="19"/>
      <c r="J253" s="19"/>
      <c r="K253" s="19"/>
      <c r="L253" s="19"/>
    </row>
    <row r="254" spans="3:12" ht="12.75">
      <c r="C254" s="19"/>
      <c r="D254" s="19"/>
      <c r="E254" s="19"/>
      <c r="G254" s="19"/>
      <c r="H254" s="19"/>
      <c r="I254" s="19"/>
      <c r="J254" s="19"/>
      <c r="K254" s="19"/>
      <c r="L254" s="19"/>
    </row>
    <row r="255" spans="3:12" ht="12.75">
      <c r="C255" s="19"/>
      <c r="D255" s="19"/>
      <c r="E255" s="19"/>
      <c r="G255" s="19"/>
      <c r="H255" s="19"/>
      <c r="I255" s="19"/>
      <c r="J255" s="19"/>
      <c r="K255" s="19"/>
      <c r="L255" s="19"/>
    </row>
    <row r="256" spans="3:12" ht="12.75">
      <c r="C256" s="19"/>
      <c r="D256" s="19"/>
      <c r="E256" s="19"/>
      <c r="G256" s="19"/>
      <c r="H256" s="19"/>
      <c r="I256" s="19"/>
      <c r="J256" s="19"/>
      <c r="K256" s="19"/>
      <c r="L256" s="19"/>
    </row>
    <row r="257" spans="3:12" ht="12.75">
      <c r="C257" s="19"/>
      <c r="D257" s="19"/>
      <c r="E257" s="19"/>
      <c r="G257" s="19"/>
      <c r="H257" s="19"/>
      <c r="I257" s="19"/>
      <c r="J257" s="19"/>
      <c r="K257" s="19"/>
      <c r="L257" s="19"/>
    </row>
    <row r="258" spans="3:12" ht="12.75">
      <c r="C258" s="19"/>
      <c r="D258" s="19"/>
      <c r="E258" s="19"/>
      <c r="G258" s="19"/>
      <c r="H258" s="19"/>
      <c r="I258" s="19"/>
      <c r="J258" s="19"/>
      <c r="K258" s="19"/>
      <c r="L258" s="19"/>
    </row>
    <row r="259" spans="3:12" ht="12.75">
      <c r="C259" s="19"/>
      <c r="D259" s="19"/>
      <c r="E259" s="19"/>
      <c r="G259" s="19"/>
      <c r="H259" s="19"/>
      <c r="I259" s="19"/>
      <c r="J259" s="19"/>
      <c r="K259" s="19"/>
      <c r="L259" s="19"/>
    </row>
    <row r="260" spans="3:12" ht="12.75">
      <c r="C260" s="19"/>
      <c r="D260" s="19"/>
      <c r="E260" s="19"/>
      <c r="G260" s="19"/>
      <c r="H260" s="19"/>
      <c r="I260" s="19"/>
      <c r="J260" s="19"/>
      <c r="K260" s="19"/>
      <c r="L260" s="19"/>
    </row>
    <row r="261" spans="3:12" ht="12.75">
      <c r="C261" s="19"/>
      <c r="D261" s="19"/>
      <c r="E261" s="19"/>
      <c r="G261" s="19"/>
      <c r="H261" s="19"/>
      <c r="I261" s="19"/>
      <c r="J261" s="19"/>
      <c r="K261" s="19"/>
      <c r="L261" s="19"/>
    </row>
    <row r="262" spans="3:12" ht="12.75">
      <c r="C262" s="19"/>
      <c r="D262" s="19"/>
      <c r="E262" s="19"/>
      <c r="G262" s="19"/>
      <c r="H262" s="19"/>
      <c r="I262" s="19"/>
      <c r="J262" s="19"/>
      <c r="K262" s="19"/>
      <c r="L262" s="19"/>
    </row>
    <row r="263" spans="3:12" ht="12.75">
      <c r="C263" s="19"/>
      <c r="D263" s="19"/>
      <c r="E263" s="19"/>
      <c r="G263" s="19"/>
      <c r="H263" s="19"/>
      <c r="I263" s="19"/>
      <c r="J263" s="19"/>
      <c r="K263" s="19"/>
      <c r="L263" s="19"/>
    </row>
    <row r="264" spans="3:12" ht="12.75">
      <c r="C264" s="19"/>
      <c r="D264" s="19"/>
      <c r="E264" s="19"/>
      <c r="G264" s="19"/>
      <c r="H264" s="19"/>
      <c r="I264" s="19"/>
      <c r="J264" s="19"/>
      <c r="K264" s="19"/>
      <c r="L264" s="19"/>
    </row>
    <row r="265" spans="3:12" ht="12.75">
      <c r="C265" s="19"/>
      <c r="D265" s="19"/>
      <c r="E265" s="19"/>
      <c r="G265" s="19"/>
      <c r="H265" s="19"/>
      <c r="I265" s="19"/>
      <c r="J265" s="19"/>
      <c r="K265" s="19"/>
      <c r="L265" s="19"/>
    </row>
    <row r="266" spans="3:12" ht="12.75">
      <c r="C266" s="19"/>
      <c r="D266" s="19"/>
      <c r="E266" s="19"/>
      <c r="G266" s="19"/>
      <c r="H266" s="19"/>
      <c r="I266" s="19"/>
      <c r="J266" s="19"/>
      <c r="K266" s="19"/>
      <c r="L266" s="19"/>
    </row>
    <row r="267" spans="3:12" ht="12.75">
      <c r="C267" s="19"/>
      <c r="D267" s="19"/>
      <c r="E267" s="19"/>
      <c r="G267" s="19"/>
      <c r="H267" s="19"/>
      <c r="I267" s="19"/>
      <c r="J267" s="19"/>
      <c r="K267" s="19"/>
      <c r="L267" s="19"/>
    </row>
    <row r="268" spans="3:12" ht="12.75">
      <c r="C268" s="19"/>
      <c r="D268" s="19"/>
      <c r="E268" s="19"/>
      <c r="G268" s="19"/>
      <c r="H268" s="19"/>
      <c r="I268" s="19"/>
      <c r="J268" s="19"/>
      <c r="K268" s="19"/>
      <c r="L268" s="19"/>
    </row>
    <row r="269" spans="3:12" ht="12.75">
      <c r="C269" s="19"/>
      <c r="D269" s="19"/>
      <c r="E269" s="19"/>
      <c r="G269" s="19"/>
      <c r="H269" s="19"/>
      <c r="I269" s="19"/>
      <c r="J269" s="19"/>
      <c r="K269" s="19"/>
      <c r="L269" s="19"/>
    </row>
    <row r="270" spans="3:12" ht="12.75">
      <c r="C270" s="19"/>
      <c r="D270" s="19"/>
      <c r="E270" s="19"/>
      <c r="G270" s="19"/>
      <c r="H270" s="19"/>
      <c r="I270" s="19"/>
      <c r="J270" s="19"/>
      <c r="K270" s="19"/>
      <c r="L270" s="19"/>
    </row>
    <row r="271" spans="3:12" ht="12.75">
      <c r="C271" s="19"/>
      <c r="D271" s="19"/>
      <c r="E271" s="19"/>
      <c r="G271" s="19"/>
      <c r="H271" s="19"/>
      <c r="I271" s="19"/>
      <c r="J271" s="19"/>
      <c r="K271" s="19"/>
      <c r="L271" s="19"/>
    </row>
    <row r="272" spans="3:12" ht="12.75">
      <c r="C272" s="19"/>
      <c r="D272" s="19"/>
      <c r="E272" s="19"/>
      <c r="G272" s="19"/>
      <c r="H272" s="19"/>
      <c r="I272" s="19"/>
      <c r="J272" s="19"/>
      <c r="K272" s="19"/>
      <c r="L272" s="19"/>
    </row>
    <row r="273" spans="3:12" ht="12.75">
      <c r="C273" s="19"/>
      <c r="D273" s="19"/>
      <c r="E273" s="19"/>
      <c r="G273" s="19"/>
      <c r="H273" s="19"/>
      <c r="I273" s="19"/>
      <c r="J273" s="19"/>
      <c r="K273" s="19"/>
      <c r="L273" s="19"/>
    </row>
    <row r="274" spans="3:12" ht="12.75">
      <c r="C274" s="19"/>
      <c r="D274" s="19"/>
      <c r="E274" s="19"/>
      <c r="G274" s="19"/>
      <c r="H274" s="19"/>
      <c r="I274" s="19"/>
      <c r="J274" s="19"/>
      <c r="K274" s="19"/>
      <c r="L274" s="19"/>
    </row>
    <row r="275" spans="3:12" ht="12.75">
      <c r="C275" s="19"/>
      <c r="D275" s="19"/>
      <c r="E275" s="19"/>
      <c r="G275" s="19"/>
      <c r="H275" s="19"/>
      <c r="I275" s="19"/>
      <c r="J275" s="19"/>
      <c r="K275" s="19"/>
      <c r="L275" s="19"/>
    </row>
    <row r="276" spans="3:12" ht="12.75">
      <c r="C276" s="19"/>
      <c r="D276" s="19"/>
      <c r="E276" s="19"/>
      <c r="G276" s="19"/>
      <c r="H276" s="19"/>
      <c r="I276" s="19"/>
      <c r="J276" s="19"/>
      <c r="K276" s="19"/>
      <c r="L276" s="19"/>
    </row>
    <row r="277" spans="3:12" ht="12.75">
      <c r="C277" s="19"/>
      <c r="D277" s="19"/>
      <c r="E277" s="19"/>
      <c r="G277" s="19"/>
      <c r="H277" s="19"/>
      <c r="I277" s="19"/>
      <c r="J277" s="19"/>
      <c r="K277" s="19"/>
      <c r="L277" s="19"/>
    </row>
    <row r="278" spans="3:12" ht="12.75">
      <c r="C278" s="19"/>
      <c r="D278" s="19"/>
      <c r="E278" s="19"/>
      <c r="G278" s="19"/>
      <c r="H278" s="19"/>
      <c r="I278" s="19"/>
      <c r="J278" s="19"/>
      <c r="K278" s="19"/>
      <c r="L278" s="19"/>
    </row>
    <row r="279" spans="3:12" ht="12.75">
      <c r="C279" s="19"/>
      <c r="D279" s="19"/>
      <c r="E279" s="19"/>
      <c r="G279" s="19"/>
      <c r="H279" s="19"/>
      <c r="I279" s="19"/>
      <c r="J279" s="19"/>
      <c r="K279" s="19"/>
      <c r="L279" s="19"/>
    </row>
    <row r="280" spans="3:12" ht="12.75">
      <c r="C280" s="19"/>
      <c r="D280" s="19"/>
      <c r="E280" s="19"/>
      <c r="G280" s="19"/>
      <c r="H280" s="19"/>
      <c r="I280" s="19"/>
      <c r="J280" s="19"/>
      <c r="K280" s="19"/>
      <c r="L280" s="19"/>
    </row>
    <row r="281" spans="3:12" ht="12.75">
      <c r="C281" s="19"/>
      <c r="D281" s="19"/>
      <c r="E281" s="19"/>
      <c r="G281" s="19"/>
      <c r="H281" s="19"/>
      <c r="I281" s="19"/>
      <c r="J281" s="19"/>
      <c r="K281" s="19"/>
      <c r="L281" s="19"/>
    </row>
    <row r="282" spans="3:12" ht="12.75">
      <c r="C282" s="19"/>
      <c r="D282" s="19"/>
      <c r="E282" s="19"/>
      <c r="G282" s="19"/>
      <c r="H282" s="19"/>
      <c r="I282" s="19"/>
      <c r="J282" s="19"/>
      <c r="K282" s="19"/>
      <c r="L282" s="19"/>
    </row>
    <row r="283" spans="3:12" ht="12.75">
      <c r="C283" s="19"/>
      <c r="D283" s="19"/>
      <c r="E283" s="19"/>
      <c r="G283" s="19"/>
      <c r="H283" s="19"/>
      <c r="I283" s="19"/>
      <c r="J283" s="19"/>
      <c r="K283" s="19"/>
      <c r="L283" s="19"/>
    </row>
    <row r="284" spans="3:12" ht="12.75">
      <c r="C284" s="19"/>
      <c r="D284" s="19"/>
      <c r="E284" s="19"/>
      <c r="G284" s="19"/>
      <c r="H284" s="19"/>
      <c r="I284" s="19"/>
      <c r="J284" s="19"/>
      <c r="K284" s="19"/>
      <c r="L284" s="19"/>
    </row>
    <row r="285" spans="3:12" ht="12.75">
      <c r="C285" s="19"/>
      <c r="D285" s="19"/>
      <c r="E285" s="19"/>
      <c r="G285" s="19"/>
      <c r="H285" s="19"/>
      <c r="I285" s="19"/>
      <c r="J285" s="19"/>
      <c r="K285" s="19"/>
      <c r="L285" s="19"/>
    </row>
    <row r="286" spans="3:12" ht="12.75">
      <c r="C286" s="19"/>
      <c r="D286" s="19"/>
      <c r="E286" s="19"/>
      <c r="G286" s="19"/>
      <c r="H286" s="19"/>
      <c r="I286" s="19"/>
      <c r="J286" s="19"/>
      <c r="K286" s="19"/>
      <c r="L286" s="19"/>
    </row>
    <row r="287" spans="3:12" ht="12.75">
      <c r="C287" s="19"/>
      <c r="D287" s="19"/>
      <c r="E287" s="19"/>
      <c r="G287" s="19"/>
      <c r="H287" s="19"/>
      <c r="I287" s="19"/>
      <c r="J287" s="19"/>
      <c r="K287" s="19"/>
      <c r="L287" s="19"/>
    </row>
    <row r="288" spans="3:12" ht="12.75">
      <c r="C288" s="19"/>
      <c r="D288" s="19"/>
      <c r="E288" s="19"/>
      <c r="G288" s="19"/>
      <c r="H288" s="19"/>
      <c r="I288" s="19"/>
      <c r="J288" s="19"/>
      <c r="K288" s="19"/>
      <c r="L288" s="19"/>
    </row>
    <row r="289" spans="3:12" ht="12.75">
      <c r="C289" s="19"/>
      <c r="D289" s="19"/>
      <c r="E289" s="19"/>
      <c r="G289" s="19"/>
      <c r="H289" s="19"/>
      <c r="I289" s="19"/>
      <c r="J289" s="19"/>
      <c r="K289" s="19"/>
      <c r="L289" s="19"/>
    </row>
    <row r="290" spans="3:12" ht="12.75">
      <c r="C290" s="19"/>
      <c r="D290" s="19"/>
      <c r="E290" s="19"/>
      <c r="G290" s="19"/>
      <c r="H290" s="19"/>
      <c r="I290" s="19"/>
      <c r="J290" s="19"/>
      <c r="K290" s="19"/>
      <c r="L290" s="19"/>
    </row>
    <row r="291" spans="3:12" ht="12.75">
      <c r="C291" s="19"/>
      <c r="D291" s="19"/>
      <c r="E291" s="19"/>
      <c r="G291" s="19"/>
      <c r="H291" s="19"/>
      <c r="I291" s="19"/>
      <c r="J291" s="19"/>
      <c r="K291" s="19"/>
      <c r="L291" s="19"/>
    </row>
    <row r="292" spans="3:12" ht="12.75">
      <c r="C292" s="19"/>
      <c r="D292" s="19"/>
      <c r="E292" s="19"/>
      <c r="G292" s="19"/>
      <c r="H292" s="19"/>
      <c r="I292" s="19"/>
      <c r="J292" s="19"/>
      <c r="K292" s="19"/>
      <c r="L292" s="19"/>
    </row>
    <row r="293" spans="3:12" ht="12.75">
      <c r="C293" s="19"/>
      <c r="D293" s="19"/>
      <c r="E293" s="19"/>
      <c r="G293" s="19"/>
      <c r="H293" s="19"/>
      <c r="I293" s="19"/>
      <c r="J293" s="19"/>
      <c r="K293" s="19"/>
      <c r="L293" s="19"/>
    </row>
    <row r="294" spans="3:12" ht="12.75">
      <c r="C294" s="19"/>
      <c r="D294" s="19"/>
      <c r="E294" s="19"/>
      <c r="G294" s="19"/>
      <c r="H294" s="19"/>
      <c r="I294" s="19"/>
      <c r="J294" s="19"/>
      <c r="K294" s="19"/>
      <c r="L294" s="19"/>
    </row>
    <row r="295" spans="3:12" ht="12.75">
      <c r="C295" s="19"/>
      <c r="D295" s="19"/>
      <c r="E295" s="19"/>
      <c r="G295" s="19"/>
      <c r="H295" s="19"/>
      <c r="I295" s="19"/>
      <c r="J295" s="19"/>
      <c r="K295" s="19"/>
      <c r="L295" s="19"/>
    </row>
    <row r="296" spans="3:12" ht="12.75">
      <c r="C296" s="19"/>
      <c r="D296" s="19"/>
      <c r="E296" s="19"/>
      <c r="G296" s="19"/>
      <c r="H296" s="19"/>
      <c r="I296" s="19"/>
      <c r="J296" s="19"/>
      <c r="K296" s="19"/>
      <c r="L296" s="19"/>
    </row>
    <row r="297" spans="3:12" ht="12.75">
      <c r="C297" s="19"/>
      <c r="D297" s="19"/>
      <c r="E297" s="19"/>
      <c r="G297" s="19"/>
      <c r="H297" s="19"/>
      <c r="I297" s="19"/>
      <c r="J297" s="19"/>
      <c r="K297" s="19"/>
      <c r="L297" s="19"/>
    </row>
    <row r="298" spans="3:12" ht="12.75">
      <c r="C298" s="19"/>
      <c r="D298" s="19"/>
      <c r="E298" s="19"/>
      <c r="G298" s="19"/>
      <c r="H298" s="19"/>
      <c r="I298" s="19"/>
      <c r="J298" s="19"/>
      <c r="K298" s="19"/>
      <c r="L298" s="19"/>
    </row>
    <row r="299" spans="3:12" ht="12.75">
      <c r="C299" s="19"/>
      <c r="D299" s="19"/>
      <c r="E299" s="19"/>
      <c r="G299" s="19"/>
      <c r="H299" s="19"/>
      <c r="I299" s="19"/>
      <c r="J299" s="19"/>
      <c r="K299" s="19"/>
      <c r="L299" s="19"/>
    </row>
    <row r="300" spans="3:12" ht="12.75">
      <c r="C300" s="19"/>
      <c r="D300" s="19"/>
      <c r="E300" s="19"/>
      <c r="G300" s="19"/>
      <c r="H300" s="19"/>
      <c r="I300" s="19"/>
      <c r="J300" s="19"/>
      <c r="K300" s="19"/>
      <c r="L300" s="19"/>
    </row>
    <row r="301" spans="3:12" ht="12.75">
      <c r="C301" s="19"/>
      <c r="D301" s="19"/>
      <c r="E301" s="19"/>
      <c r="G301" s="19"/>
      <c r="H301" s="19"/>
      <c r="I301" s="19"/>
      <c r="J301" s="19"/>
      <c r="K301" s="19"/>
      <c r="L301" s="19"/>
    </row>
    <row r="302" spans="3:12" ht="12.75">
      <c r="C302" s="19"/>
      <c r="D302" s="19"/>
      <c r="E302" s="19"/>
      <c r="G302" s="19"/>
      <c r="H302" s="19"/>
      <c r="I302" s="19"/>
      <c r="J302" s="19"/>
      <c r="K302" s="19"/>
      <c r="L302" s="19"/>
    </row>
    <row r="303" spans="3:12" ht="12.75">
      <c r="C303" s="19"/>
      <c r="D303" s="19"/>
      <c r="E303" s="19"/>
      <c r="G303" s="19"/>
      <c r="H303" s="19"/>
      <c r="I303" s="19"/>
      <c r="J303" s="19"/>
      <c r="K303" s="19"/>
      <c r="L303" s="19"/>
    </row>
    <row r="304" spans="3:12" ht="12.75">
      <c r="C304" s="19"/>
      <c r="D304" s="19"/>
      <c r="E304" s="19"/>
      <c r="G304" s="19"/>
      <c r="H304" s="19"/>
      <c r="I304" s="19"/>
      <c r="J304" s="19"/>
      <c r="K304" s="19"/>
      <c r="L304" s="19"/>
    </row>
    <row r="305" spans="3:12" ht="12.75">
      <c r="C305" s="19"/>
      <c r="D305" s="19"/>
      <c r="E305" s="19"/>
      <c r="G305" s="19"/>
      <c r="H305" s="19"/>
      <c r="I305" s="19"/>
      <c r="J305" s="19"/>
      <c r="K305" s="19"/>
      <c r="L305" s="19"/>
    </row>
    <row r="306" spans="3:12" ht="12.75">
      <c r="C306" s="19"/>
      <c r="D306" s="19"/>
      <c r="E306" s="19"/>
      <c r="G306" s="19"/>
      <c r="H306" s="19"/>
      <c r="I306" s="19"/>
      <c r="J306" s="19"/>
      <c r="K306" s="19"/>
      <c r="L306" s="19"/>
    </row>
    <row r="307" spans="3:12" ht="12.75">
      <c r="C307" s="19"/>
      <c r="D307" s="19"/>
      <c r="E307" s="19"/>
      <c r="G307" s="19"/>
      <c r="H307" s="19"/>
      <c r="I307" s="19"/>
      <c r="J307" s="19"/>
      <c r="K307" s="19"/>
      <c r="L307" s="19"/>
    </row>
    <row r="308" spans="3:12" ht="12.75">
      <c r="C308" s="19"/>
      <c r="D308" s="19"/>
      <c r="E308" s="19"/>
      <c r="G308" s="19"/>
      <c r="H308" s="19"/>
      <c r="I308" s="19"/>
      <c r="J308" s="19"/>
      <c r="K308" s="19"/>
      <c r="L308" s="19"/>
    </row>
    <row r="309" spans="3:12" ht="12.75">
      <c r="C309" s="19"/>
      <c r="D309" s="19"/>
      <c r="E309" s="19"/>
      <c r="G309" s="19"/>
      <c r="H309" s="19"/>
      <c r="I309" s="19"/>
      <c r="J309" s="19"/>
      <c r="K309" s="19"/>
      <c r="L309" s="19"/>
    </row>
    <row r="310" spans="3:12" ht="12.75">
      <c r="C310" s="19"/>
      <c r="D310" s="19"/>
      <c r="E310" s="19"/>
      <c r="G310" s="19"/>
      <c r="H310" s="19"/>
      <c r="I310" s="19"/>
      <c r="J310" s="19"/>
      <c r="K310" s="19"/>
      <c r="L310" s="19"/>
    </row>
    <row r="311" spans="3:12" ht="12.75">
      <c r="C311" s="19"/>
      <c r="D311" s="19"/>
      <c r="E311" s="19"/>
      <c r="G311" s="19"/>
      <c r="H311" s="19"/>
      <c r="I311" s="19"/>
      <c r="J311" s="19"/>
      <c r="K311" s="19"/>
      <c r="L311" s="19"/>
    </row>
    <row r="312" spans="3:12" ht="12.75">
      <c r="C312" s="19"/>
      <c r="D312" s="19"/>
      <c r="E312" s="19"/>
      <c r="G312" s="19"/>
      <c r="H312" s="19"/>
      <c r="I312" s="19"/>
      <c r="J312" s="19"/>
      <c r="K312" s="19"/>
      <c r="L312" s="19"/>
    </row>
    <row r="313" spans="3:12" ht="12.75">
      <c r="C313" s="19"/>
      <c r="D313" s="19"/>
      <c r="E313" s="19"/>
      <c r="G313" s="19"/>
      <c r="H313" s="19"/>
      <c r="I313" s="19"/>
      <c r="J313" s="19"/>
      <c r="K313" s="19"/>
      <c r="L313" s="19"/>
    </row>
    <row r="314" spans="3:12" ht="12.75">
      <c r="C314" s="19"/>
      <c r="D314" s="19"/>
      <c r="E314" s="19"/>
      <c r="G314" s="19"/>
      <c r="H314" s="19"/>
      <c r="I314" s="19"/>
      <c r="J314" s="19"/>
      <c r="K314" s="19"/>
      <c r="L314" s="19"/>
    </row>
    <row r="315" spans="3:12" ht="12.75">
      <c r="C315" s="19"/>
      <c r="D315" s="19"/>
      <c r="E315" s="19"/>
      <c r="G315" s="19"/>
      <c r="H315" s="19"/>
      <c r="I315" s="19"/>
      <c r="J315" s="19"/>
      <c r="K315" s="19"/>
      <c r="L315" s="19"/>
    </row>
    <row r="316" spans="3:12" ht="12.75">
      <c r="C316" s="19"/>
      <c r="D316" s="19"/>
      <c r="E316" s="19"/>
      <c r="G316" s="19"/>
      <c r="H316" s="19"/>
      <c r="I316" s="19"/>
      <c r="J316" s="19"/>
      <c r="K316" s="19"/>
      <c r="L316" s="19"/>
    </row>
    <row r="317" spans="3:12" ht="12.75">
      <c r="C317" s="19"/>
      <c r="D317" s="19"/>
      <c r="E317" s="19"/>
      <c r="G317" s="19"/>
      <c r="H317" s="19"/>
      <c r="I317" s="19"/>
      <c r="J317" s="19"/>
      <c r="K317" s="19"/>
      <c r="L317" s="19"/>
    </row>
    <row r="318" spans="3:12" ht="12.75">
      <c r="C318" s="19"/>
      <c r="D318" s="19"/>
      <c r="E318" s="19"/>
      <c r="G318" s="19"/>
      <c r="H318" s="19"/>
      <c r="I318" s="19"/>
      <c r="J318" s="19"/>
      <c r="K318" s="19"/>
      <c r="L318" s="19"/>
    </row>
    <row r="319" spans="3:12" ht="12.75">
      <c r="C319" s="19"/>
      <c r="D319" s="19"/>
      <c r="E319" s="19"/>
      <c r="G319" s="19"/>
      <c r="H319" s="19"/>
      <c r="I319" s="19"/>
      <c r="J319" s="19"/>
      <c r="K319" s="19"/>
      <c r="L319" s="19"/>
    </row>
    <row r="320" spans="3:12" ht="12.75">
      <c r="C320" s="19"/>
      <c r="D320" s="19"/>
      <c r="E320" s="19"/>
      <c r="G320" s="19"/>
      <c r="H320" s="19"/>
      <c r="I320" s="19"/>
      <c r="J320" s="19"/>
      <c r="K320" s="19"/>
      <c r="L320" s="19"/>
    </row>
    <row r="321" spans="3:12" ht="12.75">
      <c r="C321" s="19"/>
      <c r="D321" s="19"/>
      <c r="E321" s="19"/>
      <c r="G321" s="19"/>
      <c r="H321" s="19"/>
      <c r="I321" s="19"/>
      <c r="J321" s="19"/>
      <c r="K321" s="19"/>
      <c r="L321" s="19"/>
    </row>
    <row r="322" spans="3:12" ht="12.75">
      <c r="C322" s="19"/>
      <c r="D322" s="19"/>
      <c r="E322" s="19"/>
      <c r="G322" s="19"/>
      <c r="H322" s="19"/>
      <c r="I322" s="19"/>
      <c r="J322" s="19"/>
      <c r="K322" s="19"/>
      <c r="L322" s="19"/>
    </row>
    <row r="323" spans="3:12" ht="12.75">
      <c r="C323" s="19"/>
      <c r="D323" s="19"/>
      <c r="E323" s="19"/>
      <c r="G323" s="19"/>
      <c r="H323" s="19"/>
      <c r="I323" s="19"/>
      <c r="J323" s="19"/>
      <c r="K323" s="19"/>
      <c r="L323" s="19"/>
    </row>
    <row r="324" spans="3:12" ht="12.75">
      <c r="C324" s="19"/>
      <c r="D324" s="19"/>
      <c r="E324" s="19"/>
      <c r="G324" s="19"/>
      <c r="H324" s="19"/>
      <c r="I324" s="19"/>
      <c r="J324" s="19"/>
      <c r="K324" s="19"/>
      <c r="L324" s="19"/>
    </row>
    <row r="325" spans="3:12" ht="12.75">
      <c r="C325" s="19"/>
      <c r="D325" s="19"/>
      <c r="E325" s="19"/>
      <c r="G325" s="19"/>
      <c r="H325" s="19"/>
      <c r="I325" s="19"/>
      <c r="J325" s="19"/>
      <c r="K325" s="19"/>
      <c r="L325" s="19"/>
    </row>
    <row r="326" spans="3:12" ht="12.75">
      <c r="C326" s="19"/>
      <c r="D326" s="19"/>
      <c r="E326" s="19"/>
      <c r="G326" s="19"/>
      <c r="H326" s="19"/>
      <c r="I326" s="19"/>
      <c r="J326" s="19"/>
      <c r="K326" s="19"/>
      <c r="L326" s="19"/>
    </row>
    <row r="327" spans="3:12" ht="12.75">
      <c r="C327" s="19"/>
      <c r="D327" s="19"/>
      <c r="E327" s="19"/>
      <c r="G327" s="19"/>
      <c r="H327" s="19"/>
      <c r="I327" s="19"/>
      <c r="J327" s="19"/>
      <c r="K327" s="19"/>
      <c r="L327" s="19"/>
    </row>
    <row r="328" spans="3:12" ht="12.75">
      <c r="C328" s="19"/>
      <c r="D328" s="19"/>
      <c r="E328" s="19"/>
      <c r="G328" s="19"/>
      <c r="H328" s="19"/>
      <c r="I328" s="19"/>
      <c r="J328" s="19"/>
      <c r="K328" s="19"/>
      <c r="L328" s="19"/>
    </row>
    <row r="329" spans="3:12" ht="12.75">
      <c r="C329" s="19"/>
      <c r="D329" s="19"/>
      <c r="E329" s="19"/>
      <c r="G329" s="19"/>
      <c r="H329" s="19"/>
      <c r="I329" s="19"/>
      <c r="J329" s="19"/>
      <c r="K329" s="19"/>
      <c r="L329" s="19"/>
    </row>
    <row r="330" spans="3:12" ht="12.75">
      <c r="C330" s="19"/>
      <c r="D330" s="19"/>
      <c r="E330" s="19"/>
      <c r="G330" s="19"/>
      <c r="H330" s="19"/>
      <c r="I330" s="19"/>
      <c r="J330" s="19"/>
      <c r="K330" s="19"/>
      <c r="L330" s="19"/>
    </row>
    <row r="331" spans="3:12" ht="12.75">
      <c r="C331" s="19"/>
      <c r="D331" s="19"/>
      <c r="E331" s="19"/>
      <c r="G331" s="19"/>
      <c r="H331" s="19"/>
      <c r="I331" s="19"/>
      <c r="J331" s="19"/>
      <c r="K331" s="19"/>
      <c r="L331" s="19"/>
    </row>
    <row r="332" spans="3:12" ht="12.75">
      <c r="C332" s="19"/>
      <c r="D332" s="19"/>
      <c r="E332" s="19"/>
      <c r="G332" s="19"/>
      <c r="H332" s="19"/>
      <c r="I332" s="19"/>
      <c r="J332" s="19"/>
      <c r="K332" s="19"/>
      <c r="L332" s="19"/>
    </row>
    <row r="333" spans="3:12" ht="12.75">
      <c r="C333" s="19"/>
      <c r="D333" s="19"/>
      <c r="E333" s="19"/>
      <c r="G333" s="19"/>
      <c r="H333" s="19"/>
      <c r="I333" s="19"/>
      <c r="J333" s="19"/>
      <c r="K333" s="19"/>
      <c r="L333" s="19"/>
    </row>
  </sheetData>
  <sheetProtection/>
  <mergeCells count="8">
    <mergeCell ref="C6:J6"/>
    <mergeCell ref="C92:J92"/>
    <mergeCell ref="C94:J94"/>
    <mergeCell ref="H98:J98"/>
    <mergeCell ref="E8:F8"/>
    <mergeCell ref="G8:J8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2" fitToWidth="1" horizontalDpi="600" verticalDpi="600" orientation="landscape" paperSize="9" scale="63" r:id="rId1"/>
  <headerFooter alignWithMargins="0">
    <oddHeader>&amp;RZałącznik Nr 4 do Zarządzenia Nr 27/2009  Wójta Gminy Łączna z dnia 30 lipca 2009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21"/>
  <sheetViews>
    <sheetView zoomScalePageLayoutView="0" workbookViewId="0" topLeftCell="A10">
      <selection activeCell="D24" sqref="D24"/>
    </sheetView>
  </sheetViews>
  <sheetFormatPr defaultColWidth="9.00390625" defaultRowHeight="12.75"/>
  <cols>
    <col min="1" max="1" width="9.125" style="37" customWidth="1"/>
    <col min="2" max="2" width="7.00390625" style="37" customWidth="1"/>
    <col min="3" max="3" width="8.875" style="37" customWidth="1"/>
    <col min="4" max="4" width="14.25390625" style="37" customWidth="1"/>
    <col min="5" max="5" width="15.875" style="37" customWidth="1"/>
    <col min="6" max="6" width="12.875" style="37" customWidth="1"/>
    <col min="7" max="7" width="12.375" style="37" customWidth="1"/>
    <col min="8" max="9" width="9.25390625" style="37" bestFit="1" customWidth="1"/>
    <col min="10" max="10" width="11.75390625" style="37" customWidth="1"/>
    <col min="11" max="11" width="11.375" style="37" customWidth="1"/>
    <col min="12" max="16384" width="9.125" style="37" customWidth="1"/>
  </cols>
  <sheetData>
    <row r="1" ht="12.75">
      <c r="H1" s="38"/>
    </row>
    <row r="2" ht="12.75">
      <c r="H2" s="38"/>
    </row>
    <row r="3" ht="12.75">
      <c r="H3" s="38"/>
    </row>
    <row r="4" ht="12.75">
      <c r="H4" s="38"/>
    </row>
    <row r="5" spans="5:12" ht="15.75">
      <c r="E5" s="615" t="s">
        <v>266</v>
      </c>
      <c r="F5" s="615"/>
      <c r="G5" s="615"/>
      <c r="H5" s="615"/>
      <c r="I5" s="615"/>
      <c r="J5" s="615"/>
      <c r="K5" s="615"/>
      <c r="L5" s="615"/>
    </row>
    <row r="6" spans="2:11" ht="0.75" customHeight="1">
      <c r="B6" s="616"/>
      <c r="C6" s="616"/>
      <c r="D6" s="616"/>
      <c r="E6" s="616"/>
      <c r="F6" s="616"/>
      <c r="G6" s="616"/>
      <c r="H6" s="616"/>
      <c r="I6" s="616"/>
      <c r="J6" s="254"/>
      <c r="K6" s="254"/>
    </row>
    <row r="7" spans="2:11" ht="4.5" customHeight="1">
      <c r="B7" s="255"/>
      <c r="C7" s="255"/>
      <c r="D7" s="255"/>
      <c r="E7" s="255"/>
      <c r="F7" s="255"/>
      <c r="G7" s="255"/>
      <c r="H7" s="255"/>
      <c r="I7" s="255"/>
      <c r="J7" s="254"/>
      <c r="K7" s="254"/>
    </row>
    <row r="8" spans="2:11" ht="16.5" customHeight="1">
      <c r="B8" s="272"/>
      <c r="C8" s="272"/>
      <c r="D8" s="272"/>
      <c r="E8" s="272" t="s">
        <v>318</v>
      </c>
      <c r="F8" s="272"/>
      <c r="G8" s="272"/>
      <c r="H8" s="273"/>
      <c r="I8" s="274"/>
      <c r="J8" s="42"/>
      <c r="K8" s="42"/>
    </row>
    <row r="9" spans="2:11" ht="32.25" customHeight="1">
      <c r="B9" s="268"/>
      <c r="C9" s="268"/>
      <c r="D9" s="268"/>
      <c r="E9" s="268"/>
      <c r="F9" s="268"/>
      <c r="G9" s="268"/>
      <c r="H9" s="269"/>
      <c r="I9" s="270"/>
      <c r="J9" s="271"/>
      <c r="K9" s="271"/>
    </row>
    <row r="10" spans="2:12" ht="22.5" customHeight="1">
      <c r="B10" s="618" t="s">
        <v>7</v>
      </c>
      <c r="C10" s="622" t="s">
        <v>8</v>
      </c>
      <c r="D10" s="622" t="s">
        <v>262</v>
      </c>
      <c r="E10" s="622" t="s">
        <v>35</v>
      </c>
      <c r="F10" s="620" t="s">
        <v>36</v>
      </c>
      <c r="G10" s="621"/>
      <c r="H10" s="621"/>
      <c r="I10" s="621"/>
      <c r="J10" s="239" t="s">
        <v>9</v>
      </c>
      <c r="K10" s="267" t="s">
        <v>265</v>
      </c>
      <c r="L10" s="238"/>
    </row>
    <row r="11" spans="2:11" ht="61.5" customHeight="1">
      <c r="B11" s="619"/>
      <c r="C11" s="623"/>
      <c r="D11" s="623"/>
      <c r="E11" s="623"/>
      <c r="F11" s="240" t="s">
        <v>263</v>
      </c>
      <c r="G11" s="240" t="s">
        <v>220</v>
      </c>
      <c r="H11" s="241" t="s">
        <v>12</v>
      </c>
      <c r="I11" s="242" t="s">
        <v>264</v>
      </c>
      <c r="J11" s="243" t="s">
        <v>251</v>
      </c>
      <c r="K11" s="244" t="s">
        <v>220</v>
      </c>
    </row>
    <row r="12" spans="2:11" s="39" customFormat="1" ht="11.25">
      <c r="B12" s="245">
        <v>1</v>
      </c>
      <c r="C12" s="246">
        <v>2</v>
      </c>
      <c r="D12" s="246">
        <v>3</v>
      </c>
      <c r="E12" s="246">
        <v>4</v>
      </c>
      <c r="F12" s="246">
        <v>5</v>
      </c>
      <c r="G12" s="246">
        <v>6</v>
      </c>
      <c r="H12" s="246">
        <v>7</v>
      </c>
      <c r="I12" s="247">
        <v>8</v>
      </c>
      <c r="J12" s="246">
        <v>9</v>
      </c>
      <c r="K12" s="246">
        <v>10</v>
      </c>
    </row>
    <row r="13" spans="2:11" s="39" customFormat="1" ht="29.25" customHeight="1">
      <c r="B13" s="390" t="s">
        <v>63</v>
      </c>
      <c r="C13" s="391" t="s">
        <v>126</v>
      </c>
      <c r="D13" s="392">
        <v>1700000</v>
      </c>
      <c r="E13" s="392">
        <v>0</v>
      </c>
      <c r="F13" s="393"/>
      <c r="G13" s="393"/>
      <c r="H13" s="393"/>
      <c r="I13" s="394"/>
      <c r="J13" s="392">
        <v>1700000</v>
      </c>
      <c r="K13" s="392">
        <v>0</v>
      </c>
    </row>
    <row r="14" spans="2:11" ht="35.25" customHeight="1">
      <c r="B14" s="249">
        <v>600</v>
      </c>
      <c r="C14" s="248">
        <v>60014</v>
      </c>
      <c r="D14" s="250">
        <v>925000</v>
      </c>
      <c r="E14" s="250">
        <v>0</v>
      </c>
      <c r="F14" s="250">
        <v>0</v>
      </c>
      <c r="G14" s="250">
        <v>0</v>
      </c>
      <c r="H14" s="250">
        <v>0</v>
      </c>
      <c r="I14" s="251">
        <v>0</v>
      </c>
      <c r="J14" s="250">
        <v>925000</v>
      </c>
      <c r="K14" s="250">
        <v>0</v>
      </c>
    </row>
    <row r="15" spans="2:11" ht="40.5" customHeight="1" thickBot="1">
      <c r="B15" s="40"/>
      <c r="C15" s="252" t="s">
        <v>221</v>
      </c>
      <c r="D15" s="253">
        <f>SUM(D13:D14)</f>
        <v>2625000</v>
      </c>
      <c r="E15" s="253">
        <f aca="true" t="shared" si="0" ref="E15:K15">SUM(E13:E14)</f>
        <v>0</v>
      </c>
      <c r="F15" s="253">
        <f t="shared" si="0"/>
        <v>0</v>
      </c>
      <c r="G15" s="253">
        <f t="shared" si="0"/>
        <v>0</v>
      </c>
      <c r="H15" s="253">
        <f t="shared" si="0"/>
        <v>0</v>
      </c>
      <c r="I15" s="253">
        <f t="shared" si="0"/>
        <v>0</v>
      </c>
      <c r="J15" s="253">
        <f t="shared" si="0"/>
        <v>2625000</v>
      </c>
      <c r="K15" s="253">
        <f t="shared" si="0"/>
        <v>0</v>
      </c>
    </row>
    <row r="16" spans="2:5" ht="19.5" customHeight="1" thickTop="1">
      <c r="B16" s="41"/>
      <c r="C16" s="42"/>
      <c r="D16" s="42"/>
      <c r="E16" s="42"/>
    </row>
    <row r="17" spans="2:10" ht="90" customHeight="1">
      <c r="B17" s="624"/>
      <c r="C17" s="624"/>
      <c r="D17" s="624"/>
      <c r="E17" s="624"/>
      <c r="F17" s="624"/>
      <c r="G17" s="624"/>
      <c r="H17" s="624"/>
      <c r="I17" s="624"/>
      <c r="J17" s="624"/>
    </row>
    <row r="18" spans="2:10" ht="36" customHeight="1">
      <c r="B18" s="617"/>
      <c r="C18" s="617"/>
      <c r="D18" s="617"/>
      <c r="E18" s="617"/>
      <c r="F18" s="617"/>
      <c r="G18" s="617"/>
      <c r="H18" s="617"/>
      <c r="I18" s="617"/>
      <c r="J18" s="617"/>
    </row>
    <row r="19" spans="2:10" ht="57.75" customHeight="1">
      <c r="B19" s="617"/>
      <c r="C19" s="617"/>
      <c r="D19" s="617"/>
      <c r="E19" s="617"/>
      <c r="F19" s="617"/>
      <c r="G19" s="617"/>
      <c r="H19" s="617"/>
      <c r="I19" s="617"/>
      <c r="J19" s="617"/>
    </row>
    <row r="20" ht="12.75" hidden="1"/>
    <row r="21" spans="2:10" ht="41.25" customHeight="1">
      <c r="B21" s="617"/>
      <c r="C21" s="617"/>
      <c r="D21" s="617"/>
      <c r="E21" s="617"/>
      <c r="F21" s="617"/>
      <c r="G21" s="617"/>
      <c r="H21" s="617"/>
      <c r="I21" s="617"/>
      <c r="J21" s="617"/>
    </row>
  </sheetData>
  <sheetProtection/>
  <mergeCells count="11">
    <mergeCell ref="B17:J17"/>
    <mergeCell ref="E5:L5"/>
    <mergeCell ref="B6:I6"/>
    <mergeCell ref="B18:J18"/>
    <mergeCell ref="B19:J19"/>
    <mergeCell ref="B21:J21"/>
    <mergeCell ref="B10:B11"/>
    <mergeCell ref="F10:I10"/>
    <mergeCell ref="C10:C11"/>
    <mergeCell ref="D10:D11"/>
    <mergeCell ref="E10:E11"/>
  </mergeCells>
  <printOptions/>
  <pageMargins left="0.5905511811023623" right="0.35433070866141736" top="0.3937007874015748" bottom="0.2755905511811024" header="0.3937007874015748" footer="0.31496062992125984"/>
  <pageSetup horizontalDpi="600" verticalDpi="600" orientation="landscape" paperSize="9" r:id="rId1"/>
  <headerFooter alignWithMargins="0">
    <oddHeader xml:space="preserve">&amp;RZałącznik Nr 6 do Zarządzenia Nr 27/2009  Wójta Gminy z dnia 30 lipca 2009 r.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M19"/>
  <sheetViews>
    <sheetView zoomScalePageLayoutView="0" workbookViewId="0" topLeftCell="A2">
      <selection activeCell="I28" sqref="I28"/>
    </sheetView>
  </sheetViews>
  <sheetFormatPr defaultColWidth="9.00390625" defaultRowHeight="12.75"/>
  <cols>
    <col min="1" max="1" width="4.375" style="1" customWidth="1"/>
    <col min="2" max="2" width="28.125" style="1" customWidth="1"/>
    <col min="3" max="3" width="12.625" style="1" customWidth="1"/>
    <col min="4" max="4" width="7.00390625" style="1" customWidth="1"/>
    <col min="5" max="5" width="7.625" style="1" customWidth="1"/>
    <col min="6" max="6" width="9.875" style="1" customWidth="1"/>
    <col min="7" max="7" width="10.00390625" style="1" customWidth="1"/>
    <col min="8" max="8" width="9.375" style="1" customWidth="1"/>
    <col min="9" max="9" width="9.625" style="1" customWidth="1"/>
    <col min="10" max="10" width="9.25390625" style="1" customWidth="1"/>
    <col min="11" max="11" width="10.125" style="1" customWidth="1"/>
    <col min="12" max="12" width="9.75390625" style="1" customWidth="1"/>
    <col min="13" max="13" width="10.875" style="1" customWidth="1"/>
    <col min="14" max="16384" width="9.125" style="1" customWidth="1"/>
  </cols>
  <sheetData>
    <row r="1" s="31" customFormat="1" ht="12"/>
    <row r="2" s="31" customFormat="1" ht="16.5" customHeight="1"/>
    <row r="3" s="31" customFormat="1" ht="7.5" customHeight="1">
      <c r="H3" s="32"/>
    </row>
    <row r="4" s="31" customFormat="1" ht="12" hidden="1"/>
    <row r="5" ht="15.75" hidden="1"/>
    <row r="6" spans="1:12" ht="15.75" customHeight="1">
      <c r="A6" s="631" t="s">
        <v>317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</row>
    <row r="7" spans="1:12" ht="15.75" customHeight="1">
      <c r="A7" s="632"/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632"/>
    </row>
    <row r="9" ht="15.75">
      <c r="M9" s="2"/>
    </row>
    <row r="10" spans="1:13" s="15" customFormat="1" ht="12.75" customHeight="1">
      <c r="A10" s="628" t="s">
        <v>0</v>
      </c>
      <c r="B10" s="628" t="s">
        <v>20</v>
      </c>
      <c r="C10" s="628" t="s">
        <v>17</v>
      </c>
      <c r="D10" s="628" t="s">
        <v>7</v>
      </c>
      <c r="E10" s="628" t="s">
        <v>8</v>
      </c>
      <c r="F10" s="70"/>
      <c r="G10" s="70"/>
      <c r="H10" s="628" t="s">
        <v>180</v>
      </c>
      <c r="I10" s="627" t="s">
        <v>22</v>
      </c>
      <c r="J10" s="627"/>
      <c r="K10" s="627"/>
      <c r="L10" s="627"/>
      <c r="M10" s="627"/>
    </row>
    <row r="11" spans="1:13" s="15" customFormat="1" ht="0.75" customHeight="1">
      <c r="A11" s="629"/>
      <c r="B11" s="629"/>
      <c r="C11" s="629"/>
      <c r="D11" s="629"/>
      <c r="E11" s="629"/>
      <c r="F11" s="139"/>
      <c r="G11" s="139"/>
      <c r="H11" s="629"/>
      <c r="I11" s="630" t="s">
        <v>219</v>
      </c>
      <c r="J11" s="630" t="s">
        <v>220</v>
      </c>
      <c r="K11" s="633" t="s">
        <v>289</v>
      </c>
      <c r="L11" s="625"/>
      <c r="M11" s="626"/>
    </row>
    <row r="12" spans="1:13" s="15" customFormat="1" ht="62.25" customHeight="1">
      <c r="A12" s="630"/>
      <c r="B12" s="630"/>
      <c r="C12" s="630"/>
      <c r="D12" s="630"/>
      <c r="E12" s="630"/>
      <c r="F12" s="140" t="s">
        <v>218</v>
      </c>
      <c r="G12" s="140" t="s">
        <v>330</v>
      </c>
      <c r="H12" s="630"/>
      <c r="I12" s="627"/>
      <c r="J12" s="627"/>
      <c r="K12" s="627"/>
      <c r="L12" s="140" t="s">
        <v>222</v>
      </c>
      <c r="M12" s="140" t="s">
        <v>220</v>
      </c>
    </row>
    <row r="13" spans="1:13" s="10" customFormat="1" ht="11.2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</row>
    <row r="14" spans="1:13" ht="27.75" customHeight="1">
      <c r="A14" s="73">
        <v>1</v>
      </c>
      <c r="B14" s="25" t="s">
        <v>290</v>
      </c>
      <c r="C14" s="157" t="s">
        <v>148</v>
      </c>
      <c r="D14" s="26">
        <v>750</v>
      </c>
      <c r="E14" s="26">
        <v>75023</v>
      </c>
      <c r="F14" s="159">
        <v>50000</v>
      </c>
      <c r="G14" s="159">
        <v>11124</v>
      </c>
      <c r="H14" s="306">
        <f>(G14/F14*100)</f>
        <v>22.248</v>
      </c>
      <c r="I14" s="159">
        <v>50000</v>
      </c>
      <c r="J14" s="160">
        <v>11124</v>
      </c>
      <c r="K14" s="159">
        <v>0</v>
      </c>
      <c r="L14" s="159">
        <v>0</v>
      </c>
      <c r="M14" s="159">
        <v>0</v>
      </c>
    </row>
    <row r="15" spans="1:13" ht="27.75" customHeight="1">
      <c r="A15" s="73">
        <v>2</v>
      </c>
      <c r="B15" s="25" t="s">
        <v>331</v>
      </c>
      <c r="C15" s="157" t="s">
        <v>148</v>
      </c>
      <c r="D15" s="158" t="s">
        <v>291</v>
      </c>
      <c r="E15" s="158" t="s">
        <v>245</v>
      </c>
      <c r="F15" s="159">
        <v>12000</v>
      </c>
      <c r="G15" s="159">
        <v>11999.92</v>
      </c>
      <c r="H15" s="306">
        <f>(G15/F15*100)</f>
        <v>99.99933333333333</v>
      </c>
      <c r="I15" s="159">
        <v>12000</v>
      </c>
      <c r="J15" s="160">
        <v>11999.92</v>
      </c>
      <c r="K15" s="159">
        <v>0</v>
      </c>
      <c r="L15" s="159">
        <v>0</v>
      </c>
      <c r="M15" s="159">
        <v>0</v>
      </c>
    </row>
    <row r="16" spans="1:13" ht="23.25" customHeight="1">
      <c r="A16" s="74"/>
      <c r="B16" s="266" t="s">
        <v>149</v>
      </c>
      <c r="C16" s="340" t="s">
        <v>148</v>
      </c>
      <c r="D16" s="74"/>
      <c r="E16" s="74"/>
      <c r="F16" s="161">
        <f>SUM(F14:F15)</f>
        <v>62000</v>
      </c>
      <c r="G16" s="161">
        <f>SUM(G14:G15)</f>
        <v>23123.92</v>
      </c>
      <c r="H16" s="307">
        <f>(G16/F16*100)</f>
        <v>37.29664516129032</v>
      </c>
      <c r="I16" s="161">
        <f>SUM(I14:I15)</f>
        <v>62000</v>
      </c>
      <c r="J16" s="190">
        <f>SUM(J14:J15)</f>
        <v>23123.92</v>
      </c>
      <c r="K16" s="173">
        <f>SUM(K14:K15)</f>
        <v>0</v>
      </c>
      <c r="L16" s="173">
        <f>SUM(L14:L15)</f>
        <v>0</v>
      </c>
      <c r="M16" s="173">
        <f>SUM(M14:M15)</f>
        <v>0</v>
      </c>
    </row>
    <row r="17" ht="15.75">
      <c r="I17" s="60"/>
    </row>
    <row r="18" ht="15.75">
      <c r="K18" s="3"/>
    </row>
    <row r="19" ht="15.75">
      <c r="K19" s="3"/>
    </row>
  </sheetData>
  <sheetProtection/>
  <mergeCells count="12">
    <mergeCell ref="J11:J12"/>
    <mergeCell ref="K11:K12"/>
    <mergeCell ref="L11:M11"/>
    <mergeCell ref="I10:M10"/>
    <mergeCell ref="D10:D12"/>
    <mergeCell ref="A6:L7"/>
    <mergeCell ref="H10:H12"/>
    <mergeCell ref="E10:E12"/>
    <mergeCell ref="A10:A12"/>
    <mergeCell ref="B10:B12"/>
    <mergeCell ref="C10:C12"/>
    <mergeCell ref="I11:I12"/>
  </mergeCells>
  <printOptions/>
  <pageMargins left="0.3937007874015748" right="0.35433070866141736" top="0.3937007874015748" bottom="0.4724409448818898" header="0.3937007874015748" footer="0.31496062992125984"/>
  <pageSetup horizontalDpi="300" verticalDpi="300" orientation="landscape" paperSize="9" r:id="rId1"/>
  <headerFooter alignWithMargins="0">
    <oddHeader xml:space="preserve">&amp;RZałącznik Nr 3a do Zarządzenia Nr 27/2009 Wójta Gminy z dnia 30 lipca 2009 r.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9"/>
  <sheetViews>
    <sheetView view="pageBreakPreview" zoomScaleNormal="75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3.625" style="1" customWidth="1"/>
    <col min="2" max="2" width="22.25390625" style="1" customWidth="1"/>
    <col min="3" max="3" width="11.125" style="1" customWidth="1"/>
    <col min="4" max="4" width="5.375" style="1" customWidth="1"/>
    <col min="5" max="5" width="7.25390625" style="1" customWidth="1"/>
    <col min="6" max="6" width="10.375" style="1" customWidth="1"/>
    <col min="7" max="7" width="10.25390625" style="1" customWidth="1"/>
    <col min="8" max="8" width="7.875" style="1" customWidth="1"/>
    <col min="9" max="9" width="10.625" style="1" customWidth="1"/>
    <col min="10" max="10" width="9.625" style="1" customWidth="1"/>
    <col min="11" max="11" width="9.75390625" style="1" customWidth="1"/>
    <col min="12" max="12" width="9.25390625" style="1" customWidth="1"/>
    <col min="13" max="13" width="10.00390625" style="1" customWidth="1"/>
    <col min="14" max="14" width="10.125" style="1" customWidth="1"/>
    <col min="15" max="16384" width="9.125" style="1" customWidth="1"/>
  </cols>
  <sheetData>
    <row r="1" s="31" customFormat="1" ht="12"/>
    <row r="2" s="31" customFormat="1" ht="13.5" customHeight="1"/>
    <row r="3" spans="7:8" s="31" customFormat="1" ht="12" hidden="1">
      <c r="G3" s="32"/>
      <c r="H3" s="32"/>
    </row>
    <row r="4" s="31" customFormat="1" ht="15" customHeight="1" hidden="1"/>
    <row r="5" ht="15" customHeight="1" hidden="1"/>
    <row r="6" spans="1:14" ht="15" customHeight="1">
      <c r="A6" s="631" t="s">
        <v>316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</row>
    <row r="7" spans="1:14" ht="15" customHeight="1">
      <c r="A7" s="631"/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</row>
    <row r="8" spans="1:14" s="15" customFormat="1" ht="24.75" customHeight="1">
      <c r="A8" s="634" t="s">
        <v>0</v>
      </c>
      <c r="B8" s="634" t="s">
        <v>23</v>
      </c>
      <c r="C8" s="634" t="s">
        <v>17</v>
      </c>
      <c r="D8" s="634" t="s">
        <v>7</v>
      </c>
      <c r="E8" s="634" t="s">
        <v>8</v>
      </c>
      <c r="F8" s="634" t="s">
        <v>324</v>
      </c>
      <c r="G8" s="634" t="s">
        <v>325</v>
      </c>
      <c r="H8" s="634" t="s">
        <v>180</v>
      </c>
      <c r="I8" s="637" t="s">
        <v>24</v>
      </c>
      <c r="J8" s="638"/>
      <c r="K8" s="638"/>
      <c r="L8" s="638"/>
      <c r="M8" s="638"/>
      <c r="N8" s="639"/>
    </row>
    <row r="9" spans="1:14" s="15" customFormat="1" ht="53.25" customHeight="1">
      <c r="A9" s="635"/>
      <c r="B9" s="635"/>
      <c r="C9" s="635"/>
      <c r="D9" s="635"/>
      <c r="E9" s="635"/>
      <c r="F9" s="635"/>
      <c r="G9" s="635"/>
      <c r="H9" s="635"/>
      <c r="I9" s="634" t="s">
        <v>219</v>
      </c>
      <c r="J9" s="634" t="s">
        <v>220</v>
      </c>
      <c r="K9" s="163" t="s">
        <v>222</v>
      </c>
      <c r="L9" s="634" t="s">
        <v>223</v>
      </c>
      <c r="M9" s="637" t="s">
        <v>18</v>
      </c>
      <c r="N9" s="639"/>
    </row>
    <row r="10" spans="1:14" s="15" customFormat="1" ht="73.5" customHeight="1">
      <c r="A10" s="636"/>
      <c r="B10" s="636"/>
      <c r="C10" s="636"/>
      <c r="D10" s="636"/>
      <c r="E10" s="636"/>
      <c r="F10" s="636"/>
      <c r="G10" s="636"/>
      <c r="H10" s="636"/>
      <c r="I10" s="636"/>
      <c r="J10" s="636"/>
      <c r="K10" s="164"/>
      <c r="L10" s="636"/>
      <c r="M10" s="13" t="s">
        <v>328</v>
      </c>
      <c r="N10" s="13" t="s">
        <v>220</v>
      </c>
    </row>
    <row r="11" spans="1:14" s="10" customFormat="1" ht="11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 s="27" customFormat="1" ht="38.25" customHeight="1">
      <c r="A12" s="16">
        <v>1</v>
      </c>
      <c r="B12" s="12" t="s">
        <v>326</v>
      </c>
      <c r="C12" s="16" t="s">
        <v>148</v>
      </c>
      <c r="D12" s="181" t="s">
        <v>63</v>
      </c>
      <c r="E12" s="181" t="s">
        <v>126</v>
      </c>
      <c r="F12" s="167">
        <v>185000</v>
      </c>
      <c r="G12" s="167">
        <v>9880</v>
      </c>
      <c r="H12" s="304">
        <f aca="true" t="shared" si="0" ref="H12:H18">(G12/F12*100)</f>
        <v>5.340540540540541</v>
      </c>
      <c r="I12" s="167">
        <v>185000</v>
      </c>
      <c r="J12" s="167">
        <v>9880</v>
      </c>
      <c r="K12" s="167">
        <v>0</v>
      </c>
      <c r="L12" s="182">
        <v>0</v>
      </c>
      <c r="M12" s="182">
        <v>0</v>
      </c>
      <c r="N12" s="183">
        <v>0</v>
      </c>
    </row>
    <row r="13" spans="1:14" ht="39" customHeight="1">
      <c r="A13" s="75">
        <v>2</v>
      </c>
      <c r="B13" s="192" t="s">
        <v>327</v>
      </c>
      <c r="C13" s="193" t="s">
        <v>148</v>
      </c>
      <c r="D13" s="341" t="s">
        <v>63</v>
      </c>
      <c r="E13" s="341" t="s">
        <v>126</v>
      </c>
      <c r="F13" s="185">
        <v>5000</v>
      </c>
      <c r="G13" s="185">
        <v>4880</v>
      </c>
      <c r="H13" s="304">
        <f t="shared" si="0"/>
        <v>97.6</v>
      </c>
      <c r="I13" s="185">
        <v>5000</v>
      </c>
      <c r="J13" s="186">
        <v>4880</v>
      </c>
      <c r="K13" s="185">
        <v>0</v>
      </c>
      <c r="L13" s="184">
        <v>0</v>
      </c>
      <c r="M13" s="187">
        <v>0</v>
      </c>
      <c r="N13" s="187">
        <v>0</v>
      </c>
    </row>
    <row r="14" spans="1:14" ht="27.75" customHeight="1">
      <c r="A14" s="75">
        <v>3</v>
      </c>
      <c r="B14" s="192" t="s">
        <v>292</v>
      </c>
      <c r="C14" s="193" t="s">
        <v>148</v>
      </c>
      <c r="D14" s="184">
        <v>600</v>
      </c>
      <c r="E14" s="184">
        <v>60016</v>
      </c>
      <c r="F14" s="185">
        <v>185000</v>
      </c>
      <c r="G14" s="185">
        <v>0</v>
      </c>
      <c r="H14" s="304">
        <f t="shared" si="0"/>
        <v>0</v>
      </c>
      <c r="I14" s="185">
        <v>185000</v>
      </c>
      <c r="J14" s="186">
        <v>0</v>
      </c>
      <c r="K14" s="185">
        <v>0</v>
      </c>
      <c r="L14" s="184">
        <v>0</v>
      </c>
      <c r="M14" s="187">
        <v>0</v>
      </c>
      <c r="N14" s="187">
        <v>0</v>
      </c>
    </row>
    <row r="15" spans="1:14" ht="27.75" customHeight="1">
      <c r="A15" s="75">
        <v>4</v>
      </c>
      <c r="B15" s="192" t="s">
        <v>383</v>
      </c>
      <c r="C15" s="193" t="s">
        <v>148</v>
      </c>
      <c r="D15" s="184">
        <v>600</v>
      </c>
      <c r="E15" s="184">
        <v>60095</v>
      </c>
      <c r="F15" s="185">
        <v>100000</v>
      </c>
      <c r="G15" s="185">
        <v>11032</v>
      </c>
      <c r="H15" s="304">
        <f t="shared" si="0"/>
        <v>11.032</v>
      </c>
      <c r="I15" s="185">
        <v>100000</v>
      </c>
      <c r="J15" s="186">
        <v>11032</v>
      </c>
      <c r="K15" s="185">
        <v>0</v>
      </c>
      <c r="L15" s="184">
        <v>0</v>
      </c>
      <c r="M15" s="187">
        <v>0</v>
      </c>
      <c r="N15" s="187">
        <v>0</v>
      </c>
    </row>
    <row r="16" spans="1:14" ht="30" customHeight="1">
      <c r="A16" s="75">
        <v>5</v>
      </c>
      <c r="B16" s="192" t="s">
        <v>150</v>
      </c>
      <c r="C16" s="193" t="s">
        <v>148</v>
      </c>
      <c r="D16" s="184">
        <v>754</v>
      </c>
      <c r="E16" s="184">
        <v>75412</v>
      </c>
      <c r="F16" s="185">
        <v>20000</v>
      </c>
      <c r="G16" s="185">
        <v>18199.99</v>
      </c>
      <c r="H16" s="304">
        <f t="shared" si="0"/>
        <v>90.99995000000001</v>
      </c>
      <c r="I16" s="185">
        <v>20000</v>
      </c>
      <c r="J16" s="186">
        <v>18199.99</v>
      </c>
      <c r="K16" s="188">
        <v>0</v>
      </c>
      <c r="L16" s="184">
        <v>0</v>
      </c>
      <c r="M16" s="185">
        <v>0</v>
      </c>
      <c r="N16" s="185">
        <v>0</v>
      </c>
    </row>
    <row r="17" spans="1:14" ht="30" customHeight="1">
      <c r="A17" s="75">
        <v>6</v>
      </c>
      <c r="B17" s="192" t="s">
        <v>152</v>
      </c>
      <c r="C17" s="193" t="s">
        <v>148</v>
      </c>
      <c r="D17" s="184">
        <v>801</v>
      </c>
      <c r="E17" s="184">
        <v>80110</v>
      </c>
      <c r="F17" s="185">
        <v>4220000</v>
      </c>
      <c r="G17" s="185">
        <v>1309469.93</v>
      </c>
      <c r="H17" s="304">
        <f t="shared" si="0"/>
        <v>31.030093127962083</v>
      </c>
      <c r="I17" s="186">
        <v>792900</v>
      </c>
      <c r="J17" s="186">
        <v>263710.93</v>
      </c>
      <c r="K17" s="188">
        <v>1327100</v>
      </c>
      <c r="L17" s="184">
        <v>0</v>
      </c>
      <c r="M17" s="185">
        <v>2100000</v>
      </c>
      <c r="N17" s="185">
        <v>1045759</v>
      </c>
    </row>
    <row r="18" spans="1:14" ht="33.75" customHeight="1">
      <c r="A18" s="76"/>
      <c r="B18" s="194" t="s">
        <v>151</v>
      </c>
      <c r="C18" s="189" t="s">
        <v>148</v>
      </c>
      <c r="D18" s="189"/>
      <c r="E18" s="189"/>
      <c r="F18" s="190">
        <f>SUM(F12:F17)</f>
        <v>4715000</v>
      </c>
      <c r="G18" s="190">
        <f>SUM(G12:G17)</f>
        <v>1353461.92</v>
      </c>
      <c r="H18" s="305">
        <f t="shared" si="0"/>
        <v>28.705448992576883</v>
      </c>
      <c r="I18" s="191">
        <f aca="true" t="shared" si="1" ref="I18:N18">SUM(I12:I17)</f>
        <v>1287900</v>
      </c>
      <c r="J18" s="191">
        <f t="shared" si="1"/>
        <v>307702.92</v>
      </c>
      <c r="K18" s="361">
        <f t="shared" si="1"/>
        <v>1327100</v>
      </c>
      <c r="L18" s="190">
        <f t="shared" si="1"/>
        <v>0</v>
      </c>
      <c r="M18" s="190">
        <f t="shared" si="1"/>
        <v>2100000</v>
      </c>
      <c r="N18" s="190">
        <f t="shared" si="1"/>
        <v>1045759</v>
      </c>
    </row>
    <row r="19" spans="1:14" ht="15.75">
      <c r="A19" s="275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</row>
  </sheetData>
  <sheetProtection/>
  <mergeCells count="14">
    <mergeCell ref="H8:H10"/>
    <mergeCell ref="F8:F10"/>
    <mergeCell ref="M9:N9"/>
    <mergeCell ref="E8:E10"/>
    <mergeCell ref="A8:A10"/>
    <mergeCell ref="B8:B10"/>
    <mergeCell ref="C8:C10"/>
    <mergeCell ref="D8:D10"/>
    <mergeCell ref="A6:N7"/>
    <mergeCell ref="I8:N8"/>
    <mergeCell ref="I9:I10"/>
    <mergeCell ref="J9:J10"/>
    <mergeCell ref="L9:L10"/>
    <mergeCell ref="G8:G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scale="99" r:id="rId1"/>
  <headerFooter alignWithMargins="0">
    <oddHeader xml:space="preserve">&amp;RZałącznik Nr 3 do Zarządzenia Nr 27/2009  Wójta Gminy z dnia 30 lipca 2009 r.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5:H26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4.625" style="27" customWidth="1"/>
    <col min="2" max="3" width="13.25390625" style="27" customWidth="1"/>
    <col min="4" max="4" width="35.375" style="27" customWidth="1"/>
    <col min="5" max="6" width="17.125" style="27" customWidth="1"/>
    <col min="7" max="16384" width="9.125" style="27" customWidth="1"/>
  </cols>
  <sheetData>
    <row r="1" s="31" customFormat="1" ht="12"/>
    <row r="2" s="31" customFormat="1" ht="12"/>
    <row r="3" s="31" customFormat="1" ht="12"/>
    <row r="4" s="31" customFormat="1" ht="12"/>
    <row r="5" ht="15.75">
      <c r="C5" s="1"/>
    </row>
    <row r="6" spans="2:4" ht="16.5" customHeight="1">
      <c r="B6" s="60"/>
      <c r="C6" s="262" t="s">
        <v>320</v>
      </c>
      <c r="D6" s="263"/>
    </row>
    <row r="7" spans="1:6" ht="25.5" customHeight="1" hidden="1">
      <c r="A7" s="641"/>
      <c r="B7" s="641"/>
      <c r="C7" s="641"/>
      <c r="D7" s="641"/>
      <c r="E7" s="641"/>
      <c r="F7" s="641"/>
    </row>
    <row r="8" spans="1:6" ht="14.25" customHeight="1">
      <c r="A8" s="17"/>
      <c r="B8" s="17"/>
      <c r="C8" s="17"/>
      <c r="D8" s="17"/>
      <c r="E8" s="17"/>
      <c r="F8" s="17"/>
    </row>
    <row r="9" ht="12.75">
      <c r="F9" s="33"/>
    </row>
    <row r="10" spans="1:8" ht="0.75" customHeight="1">
      <c r="A10" s="640"/>
      <c r="B10" s="640"/>
      <c r="C10" s="640"/>
      <c r="D10" s="640"/>
      <c r="E10" s="640"/>
      <c r="F10" s="640"/>
      <c r="G10" s="19"/>
      <c r="H10" s="19"/>
    </row>
    <row r="11" spans="1:8" ht="27.75" customHeight="1" hidden="1">
      <c r="A11" s="640"/>
      <c r="B11" s="640"/>
      <c r="C11" s="640"/>
      <c r="D11" s="256"/>
      <c r="E11" s="256"/>
      <c r="F11" s="256"/>
      <c r="G11" s="19"/>
      <c r="H11" s="19"/>
    </row>
    <row r="12" spans="1:8" ht="31.5">
      <c r="A12" s="142" t="s">
        <v>26</v>
      </c>
      <c r="B12" s="142" t="s">
        <v>7</v>
      </c>
      <c r="C12" s="142" t="s">
        <v>8</v>
      </c>
      <c r="D12" s="142" t="s">
        <v>267</v>
      </c>
      <c r="E12" s="293" t="s">
        <v>268</v>
      </c>
      <c r="F12" s="143" t="s">
        <v>388</v>
      </c>
      <c r="G12" s="142" t="s">
        <v>269</v>
      </c>
      <c r="H12" s="19"/>
    </row>
    <row r="13" spans="1:8" ht="12.75">
      <c r="A13" s="236">
        <v>1</v>
      </c>
      <c r="B13" s="257">
        <v>2</v>
      </c>
      <c r="C13" s="236">
        <v>3</v>
      </c>
      <c r="D13" s="236">
        <v>4</v>
      </c>
      <c r="E13" s="236">
        <v>5</v>
      </c>
      <c r="F13" s="236">
        <v>6</v>
      </c>
      <c r="G13" s="236">
        <v>7</v>
      </c>
      <c r="H13" s="19"/>
    </row>
    <row r="14" spans="1:8" ht="47.25" customHeight="1">
      <c r="A14" s="4" t="s">
        <v>14</v>
      </c>
      <c r="B14" s="261">
        <v>921</v>
      </c>
      <c r="C14" s="50">
        <v>92116</v>
      </c>
      <c r="D14" s="4" t="s">
        <v>270</v>
      </c>
      <c r="E14" s="80">
        <v>77000</v>
      </c>
      <c r="F14" s="80">
        <v>40000</v>
      </c>
      <c r="G14" s="294">
        <f>SUM(F14/E14*100)</f>
        <v>51.94805194805194</v>
      </c>
      <c r="H14" s="19"/>
    </row>
    <row r="15" spans="1:8" ht="22.5" customHeight="1">
      <c r="A15" s="260"/>
      <c r="B15" s="259"/>
      <c r="C15" s="258"/>
      <c r="D15" s="232" t="s">
        <v>221</v>
      </c>
      <c r="E15" s="84">
        <f>SUM(E14)</f>
        <v>77000</v>
      </c>
      <c r="F15" s="84">
        <f>SUM(F14)</f>
        <v>40000</v>
      </c>
      <c r="G15" s="308">
        <f>SUM(F15/E15*100)</f>
        <v>51.94805194805194</v>
      </c>
      <c r="H15" s="19"/>
    </row>
    <row r="16" spans="1:8" ht="12.75">
      <c r="A16" s="19"/>
      <c r="B16" s="229"/>
      <c r="C16" s="19"/>
      <c r="D16" s="19"/>
      <c r="E16" s="19"/>
      <c r="F16" s="19"/>
      <c r="G16" s="19"/>
      <c r="H16" s="19"/>
    </row>
    <row r="17" spans="1:8" ht="12.75">
      <c r="A17" s="237"/>
      <c r="B17" s="19"/>
      <c r="C17" s="19"/>
      <c r="D17" s="19"/>
      <c r="E17" s="19"/>
      <c r="F17" s="19"/>
      <c r="G17" s="19"/>
      <c r="H17" s="19"/>
    </row>
    <row r="18" spans="1:8" ht="12.75">
      <c r="A18" s="19"/>
      <c r="B18" s="229"/>
      <c r="C18" s="19"/>
      <c r="D18" s="19"/>
      <c r="E18" s="19"/>
      <c r="F18" s="19"/>
      <c r="G18" s="19"/>
      <c r="H18" s="19"/>
    </row>
    <row r="19" spans="1:8" ht="12.75">
      <c r="A19" s="19"/>
      <c r="B19" s="229"/>
      <c r="C19" s="19"/>
      <c r="D19" s="19"/>
      <c r="E19" s="19"/>
      <c r="F19" s="19"/>
      <c r="G19" s="19"/>
      <c r="H19" s="19"/>
    </row>
    <row r="20" spans="1:8" ht="12.75">
      <c r="A20" s="19"/>
      <c r="B20" s="229"/>
      <c r="C20" s="19"/>
      <c r="D20" s="19"/>
      <c r="E20" s="19"/>
      <c r="F20" s="19"/>
      <c r="G20" s="19"/>
      <c r="H20" s="19"/>
    </row>
    <row r="21" spans="1:8" ht="12.75">
      <c r="A21" s="19"/>
      <c r="B21" s="229"/>
      <c r="C21" s="19"/>
      <c r="D21" s="19"/>
      <c r="E21" s="19"/>
      <c r="F21" s="19"/>
      <c r="G21" s="19"/>
      <c r="H21" s="19"/>
    </row>
    <row r="22" spans="1:8" ht="12.75">
      <c r="A22" s="237"/>
      <c r="B22" s="19"/>
      <c r="C22" s="19"/>
      <c r="D22" s="19"/>
      <c r="E22" s="19"/>
      <c r="F22" s="19"/>
      <c r="G22" s="19"/>
      <c r="H22" s="19"/>
    </row>
    <row r="23" spans="1:8" ht="12.75">
      <c r="A23" s="19"/>
      <c r="B23" s="229"/>
      <c r="C23" s="19"/>
      <c r="D23" s="19"/>
      <c r="E23" s="19"/>
      <c r="F23" s="19"/>
      <c r="G23" s="19"/>
      <c r="H23" s="19"/>
    </row>
    <row r="24" spans="1:8" ht="12.75">
      <c r="A24" s="19"/>
      <c r="B24" s="229"/>
      <c r="C24" s="19"/>
      <c r="D24" s="19"/>
      <c r="E24" s="19"/>
      <c r="F24" s="19"/>
      <c r="G24" s="19"/>
      <c r="H24" s="19"/>
    </row>
    <row r="25" spans="1:8" ht="12.75">
      <c r="A25" s="19"/>
      <c r="B25" s="229"/>
      <c r="C25" s="19"/>
      <c r="D25" s="19"/>
      <c r="E25" s="19"/>
      <c r="F25" s="19"/>
      <c r="G25" s="19"/>
      <c r="H25" s="19"/>
    </row>
    <row r="26" spans="1:8" ht="12.75">
      <c r="A26" s="19"/>
      <c r="B26" s="229"/>
      <c r="C26" s="19"/>
      <c r="D26" s="19"/>
      <c r="E26" s="19"/>
      <c r="F26" s="19"/>
      <c r="G26" s="19"/>
      <c r="H26" s="19"/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landscape" paperSize="9" r:id="rId1"/>
  <headerFooter alignWithMargins="0">
    <oddHeader xml:space="preserve">&amp;RZałącznik Nr 10 do Zarządzenia Nr 27/2009  Wójta Gminy z dnia 30 lipca 2009r.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1" width="4.625" style="27" customWidth="1"/>
    <col min="2" max="2" width="9.25390625" style="27" customWidth="1"/>
    <col min="3" max="3" width="10.875" style="27" customWidth="1"/>
    <col min="4" max="4" width="32.375" style="27" customWidth="1"/>
    <col min="5" max="5" width="22.25390625" style="27" customWidth="1"/>
    <col min="6" max="6" width="13.00390625" style="27" customWidth="1"/>
    <col min="7" max="7" width="13.625" style="27" customWidth="1"/>
    <col min="8" max="8" width="10.875" style="27" customWidth="1"/>
    <col min="9" max="16384" width="9.125" style="27" customWidth="1"/>
  </cols>
  <sheetData>
    <row r="1" s="31" customFormat="1" ht="12">
      <c r="H1" s="71"/>
    </row>
    <row r="2" s="31" customFormat="1" ht="12"/>
    <row r="3" s="31" customFormat="1" ht="12"/>
    <row r="4" s="31" customFormat="1" ht="12"/>
    <row r="6" spans="1:8" ht="25.5" customHeight="1">
      <c r="A6" s="644" t="s">
        <v>319</v>
      </c>
      <c r="B6" s="644"/>
      <c r="C6" s="644"/>
      <c r="D6" s="644"/>
      <c r="E6" s="644"/>
      <c r="F6" s="644"/>
      <c r="G6" s="644"/>
      <c r="H6" s="644"/>
    </row>
    <row r="8" spans="1:8" ht="40.5" customHeight="1">
      <c r="A8" s="642" t="s">
        <v>26</v>
      </c>
      <c r="B8" s="642" t="s">
        <v>7</v>
      </c>
      <c r="C8" s="642" t="s">
        <v>8</v>
      </c>
      <c r="D8" s="642" t="s">
        <v>252</v>
      </c>
      <c r="E8" s="223" t="s">
        <v>253</v>
      </c>
      <c r="F8" s="223" t="s">
        <v>229</v>
      </c>
      <c r="G8" s="218" t="s">
        <v>386</v>
      </c>
      <c r="H8" s="642" t="s">
        <v>180</v>
      </c>
    </row>
    <row r="9" spans="1:8" ht="27.75" customHeight="1">
      <c r="A9" s="642"/>
      <c r="B9" s="642"/>
      <c r="C9" s="642"/>
      <c r="D9" s="645"/>
      <c r="E9" s="219"/>
      <c r="F9" s="219"/>
      <c r="G9" s="525" t="s">
        <v>387</v>
      </c>
      <c r="H9" s="643"/>
    </row>
    <row r="10" spans="1:8" ht="12.75">
      <c r="A10" s="162">
        <v>1</v>
      </c>
      <c r="B10" s="162">
        <v>2</v>
      </c>
      <c r="C10" s="220">
        <v>3</v>
      </c>
      <c r="D10" s="220">
        <v>4</v>
      </c>
      <c r="E10" s="221">
        <v>5</v>
      </c>
      <c r="F10" s="221">
        <v>6</v>
      </c>
      <c r="G10" s="221">
        <v>7</v>
      </c>
      <c r="H10" s="222">
        <v>8</v>
      </c>
    </row>
    <row r="11" spans="1:8" ht="20.25" customHeight="1">
      <c r="A11" s="4" t="s">
        <v>14</v>
      </c>
      <c r="B11" s="4">
        <v>400</v>
      </c>
      <c r="C11" s="224">
        <v>40002</v>
      </c>
      <c r="D11" s="80" t="s">
        <v>255</v>
      </c>
      <c r="E11" s="80" t="s">
        <v>254</v>
      </c>
      <c r="F11" s="80">
        <v>80000</v>
      </c>
      <c r="G11" s="80">
        <v>59788.47</v>
      </c>
      <c r="H11" s="310">
        <f>SUM(G11/F11*100)</f>
        <v>74.7355875</v>
      </c>
    </row>
    <row r="12" spans="1:8" ht="21.75" customHeight="1">
      <c r="A12" s="18" t="s">
        <v>15</v>
      </c>
      <c r="B12" s="4">
        <v>900</v>
      </c>
      <c r="C12" s="224">
        <v>90001</v>
      </c>
      <c r="D12" s="80" t="s">
        <v>255</v>
      </c>
      <c r="E12" s="80" t="s">
        <v>256</v>
      </c>
      <c r="F12" s="80">
        <v>65000</v>
      </c>
      <c r="G12" s="80">
        <v>45557.86</v>
      </c>
      <c r="H12" s="310">
        <f>SUM(G12/F12*100)</f>
        <v>70.08901538461538</v>
      </c>
    </row>
    <row r="13" spans="1:8" ht="24" customHeight="1">
      <c r="A13" s="231"/>
      <c r="B13" s="230"/>
      <c r="C13" s="230"/>
      <c r="D13" s="232" t="s">
        <v>221</v>
      </c>
      <c r="E13" s="230"/>
      <c r="F13" s="84">
        <f>SUM(F11:F12)</f>
        <v>145000</v>
      </c>
      <c r="G13" s="84">
        <f>SUM(G11:G12)</f>
        <v>105346.33</v>
      </c>
      <c r="H13" s="308">
        <f>SUM(G13/F13*100)</f>
        <v>72.65264137931034</v>
      </c>
    </row>
    <row r="14" spans="1:8" ht="12.75">
      <c r="A14" s="19"/>
      <c r="B14" s="19"/>
      <c r="C14" s="19"/>
      <c r="D14" s="19"/>
      <c r="E14" s="19"/>
      <c r="F14" s="19"/>
      <c r="G14" s="19"/>
      <c r="H14" s="225"/>
    </row>
    <row r="15" spans="1:8" ht="12.75">
      <c r="A15" s="19"/>
      <c r="B15" s="19"/>
      <c r="C15" s="19"/>
      <c r="D15" s="19"/>
      <c r="E15" s="19"/>
      <c r="F15" s="19"/>
      <c r="G15" s="19"/>
      <c r="H15" s="225"/>
    </row>
    <row r="16" spans="1:8" ht="12.75">
      <c r="A16" s="19"/>
      <c r="B16" s="226"/>
      <c r="C16" s="227"/>
      <c r="D16" s="227"/>
      <c r="E16" s="227"/>
      <c r="F16" s="227"/>
      <c r="G16" s="227"/>
      <c r="H16" s="228"/>
    </row>
    <row r="17" spans="1:8" ht="12.75">
      <c r="A17" s="19"/>
      <c r="B17" s="229"/>
      <c r="C17" s="171"/>
      <c r="D17" s="171"/>
      <c r="E17" s="171"/>
      <c r="F17" s="171"/>
      <c r="G17" s="171"/>
      <c r="H17" s="225"/>
    </row>
    <row r="18" spans="1:8" ht="12.75">
      <c r="A18" s="19"/>
      <c r="B18" s="229"/>
      <c r="C18" s="171"/>
      <c r="D18" s="171"/>
      <c r="E18" s="171"/>
      <c r="F18" s="171"/>
      <c r="G18" s="171"/>
      <c r="H18" s="225"/>
    </row>
  </sheetData>
  <sheetProtection/>
  <mergeCells count="6">
    <mergeCell ref="H8:H9"/>
    <mergeCell ref="A6:H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  <headerFooter alignWithMargins="0">
    <oddHeader>&amp;RZałącznik Nr 9 do Zarządzenia Nr 27/2009  Wójta Gminy z dnia 30 lipca 2009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łączna</cp:lastModifiedBy>
  <cp:lastPrinted>2009-08-05T09:47:43Z</cp:lastPrinted>
  <dcterms:created xsi:type="dcterms:W3CDTF">2000-10-09T19:11:55Z</dcterms:created>
  <dcterms:modified xsi:type="dcterms:W3CDTF">2009-09-17T07:53:19Z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