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1" sheetId="1" r:id="rId1"/>
    <sheet name="Nr 2" sheetId="2" r:id="rId2"/>
    <sheet name="Nr3" sheetId="3" r:id="rId3"/>
    <sheet name="Nr3a" sheetId="4" r:id="rId4"/>
    <sheet name="Nr4" sheetId="5" r:id="rId5"/>
    <sheet name="Nr4a" sheetId="6" r:id="rId6"/>
    <sheet name="Nr 4b" sheetId="7" r:id="rId7"/>
    <sheet name="Nr5" sheetId="8" r:id="rId8"/>
    <sheet name="Nr 6" sheetId="9" r:id="rId9"/>
    <sheet name="Nr 7" sheetId="10" r:id="rId10"/>
    <sheet name="Nr8" sheetId="11" r:id="rId11"/>
    <sheet name="Nr 9" sheetId="12" r:id="rId12"/>
    <sheet name="Nr 10" sheetId="13" r:id="rId13"/>
    <sheet name="Nr 11" sheetId="14" r:id="rId14"/>
    <sheet name="Nr 12" sheetId="15" r:id="rId15"/>
  </sheets>
  <definedNames>
    <definedName name="_xlnm.Print_Area" localSheetId="0">'Nr 1'!$A$1:$G$103</definedName>
    <definedName name="_xlnm.Print_Area" localSheetId="1">'Nr 2'!$A$1:$T$109</definedName>
    <definedName name="_xlnm.Print_Titles" localSheetId="4">'Nr4'!$8:$9</definedName>
  </definedNames>
  <calcPr fullCalcOnLoad="1"/>
</workbook>
</file>

<file path=xl/sharedStrings.xml><?xml version="1.0" encoding="utf-8"?>
<sst xmlns="http://schemas.openxmlformats.org/spreadsheetml/2006/main" count="632" uniqueCount="408">
  <si>
    <t>Lp.</t>
  </si>
  <si>
    <t>w tym</t>
  </si>
  <si>
    <t>Nazwa działu i rozdziału</t>
  </si>
  <si>
    <t>Dział</t>
  </si>
  <si>
    <t>Rozdział</t>
  </si>
  <si>
    <t>Wydatki</t>
  </si>
  <si>
    <t>bieżące</t>
  </si>
  <si>
    <t>w tym:</t>
  </si>
  <si>
    <t>dotacje</t>
  </si>
  <si>
    <t>Przychody</t>
  </si>
  <si>
    <t>1.</t>
  </si>
  <si>
    <t>2.</t>
  </si>
  <si>
    <t>Rozchody</t>
  </si>
  <si>
    <t>Jednostka organizacyjna realizująca program lub koordynująca jego wykonanie</t>
  </si>
  <si>
    <t>środki z innych źródeł</t>
  </si>
  <si>
    <t>Gminny Fundusz Ochrony Środowiska i Gospodarki Wodnej</t>
  </si>
  <si>
    <t>Zadanie inwestycyjne</t>
  </si>
  <si>
    <t>Razem:</t>
  </si>
  <si>
    <t>Źródła finasnowania wydatków:</t>
  </si>
  <si>
    <t>Program inwestycyjny</t>
  </si>
  <si>
    <t>Żródła finansowania wydatków:</t>
  </si>
  <si>
    <t>Nazwa funduszu</t>
  </si>
  <si>
    <t>L.p.</t>
  </si>
  <si>
    <t>Wykonanie</t>
  </si>
  <si>
    <t>z tego</t>
  </si>
  <si>
    <t>Dział klasyfikacji</t>
  </si>
  <si>
    <t>Żródło dochodów (paragrafy klasyfikacji)</t>
  </si>
  <si>
    <t xml:space="preserve">N A Z W A </t>
  </si>
  <si>
    <t>Wpływy z innych lokalnych opłat pobieranych przez jst na podstawie odrębnych ustaw</t>
  </si>
  <si>
    <t>LEŚNICTWO</t>
  </si>
  <si>
    <t>Wpływy z usług</t>
  </si>
  <si>
    <t>GOSPODARKA  MIESZKANIOWA</t>
  </si>
  <si>
    <t>Wpływy z opłat za zarząd, użytkowanie wieczyste nieruchomości</t>
  </si>
  <si>
    <t xml:space="preserve">Dochody z najmu i dzierżawy składników majątkowych </t>
  </si>
  <si>
    <t xml:space="preserve">ADMINISTRACJA PUBLICZNA </t>
  </si>
  <si>
    <t>Wpływy z różnych opłat</t>
  </si>
  <si>
    <t>Pozostałe odsetki</t>
  </si>
  <si>
    <t>DOCHODY OD OSÓB PRAWNYCH,FIZYCZNYCH I OD INNYCH JEDNOSTEK NIEPOSAIADAJĄCYCH OSOBOWOŚCI PRAWNEJ ORAZ WYDATKI ZWIĄZANE Z ICH POBOREM</t>
  </si>
  <si>
    <t>Podatek od nieruchomości</t>
  </si>
  <si>
    <t>Podatek rolny</t>
  </si>
  <si>
    <t>Podatek leśny</t>
  </si>
  <si>
    <t>Podatek od śrdoków transportowych</t>
  </si>
  <si>
    <t>Podatek od spadków i darowizn</t>
  </si>
  <si>
    <t>OŚWIATA  I  WYCHOWANIE</t>
  </si>
  <si>
    <t>POMOC SPOŁECZNA</t>
  </si>
  <si>
    <t>RÓŻNE ROZLICZENIA</t>
  </si>
  <si>
    <t>Część oświatowa subwencji ogólnej</t>
  </si>
  <si>
    <t>Część wyrównawcza subwencji ogólnej</t>
  </si>
  <si>
    <t xml:space="preserve">Część równoważąca subwencji ogólnej </t>
  </si>
  <si>
    <t xml:space="preserve">Dotacje celowe otrzymane z budżetu państwa na realizację własnych zadań bieżących gmin  </t>
  </si>
  <si>
    <t>ROLNICTWO I ŁOWIECTWO</t>
  </si>
  <si>
    <t>010</t>
  </si>
  <si>
    <t>020</t>
  </si>
  <si>
    <t>0830</t>
  </si>
  <si>
    <t>0470</t>
  </si>
  <si>
    <t>0750</t>
  </si>
  <si>
    <t>0690</t>
  </si>
  <si>
    <t>0920</t>
  </si>
  <si>
    <t>0310</t>
  </si>
  <si>
    <t>0320</t>
  </si>
  <si>
    <t>0330</t>
  </si>
  <si>
    <t>0340</t>
  </si>
  <si>
    <t>0350</t>
  </si>
  <si>
    <t>0360</t>
  </si>
  <si>
    <t>0500</t>
  </si>
  <si>
    <t xml:space="preserve">URZĘDY NACZELNYCH ORGANÓW WŁADZY, KONTROLI I OCHRONY PRAWA ORAZ SĄDOWNICTWA </t>
  </si>
  <si>
    <t>0490</t>
  </si>
  <si>
    <t>Z E S T A W I E N I E     W   DZIAŁACH</t>
  </si>
  <si>
    <t xml:space="preserve">Dział klasyfikacji </t>
  </si>
  <si>
    <t>ROLNICTWO  I  ŁOWIECTWO</t>
  </si>
  <si>
    <t>GOSPODARKA MIESZKANIOWA</t>
  </si>
  <si>
    <t>ADMINISTRACJA PUBLICZNA</t>
  </si>
  <si>
    <t>URZĘDY NACZELNYCH ORGANÓW WŁADZY, KONTROLI I OCHRONY PRAWA ORAZ SĄDOWNICTWA</t>
  </si>
  <si>
    <t xml:space="preserve">DOCHODY OD OSÓB PRAWNYCH, FIZYCZNYCH ORAZ INNYCH JEDNOSTEK NIEPOSIADAJĄCYCH OSOBOWOŚĆI PRAWNEJ ORAZ WYDATKI ZWIĄZANE Z ICH POBOREM </t>
  </si>
  <si>
    <t>OŚWIATA I WYCHOWANIE</t>
  </si>
  <si>
    <t>Izby rolnicze</t>
  </si>
  <si>
    <t>Pozostała działalność</t>
  </si>
  <si>
    <t>Dostarczanie wody</t>
  </si>
  <si>
    <t>Drogi publiczne powiatowe</t>
  </si>
  <si>
    <t>Drogi publiczne gminne</t>
  </si>
  <si>
    <t>Gospodarka gruntami i nieruchomościami</t>
  </si>
  <si>
    <t>DZIAŁALNOŚĆ  USŁUGOWA</t>
  </si>
  <si>
    <t>Cmentarze</t>
  </si>
  <si>
    <t>Rady  gmin</t>
  </si>
  <si>
    <t>Ochotnicze straże pożarne</t>
  </si>
  <si>
    <t xml:space="preserve">Obsługa papierów watościowych, kredytów i pożyczek   jst. </t>
  </si>
  <si>
    <t>Rezerwy ogólne i celowe</t>
  </si>
  <si>
    <t>OCHRONA ZDROWIA</t>
  </si>
  <si>
    <t>Przeciwdzialanie alkoholizmowi</t>
  </si>
  <si>
    <t>POMOC  SPOŁECZNA</t>
  </si>
  <si>
    <t>Dodatki mieszkaniowe</t>
  </si>
  <si>
    <t>Gospodarka ściekowa i ochrona wód</t>
  </si>
  <si>
    <t>Oczyszczanie miast i wsi</t>
  </si>
  <si>
    <t>Bibioteka</t>
  </si>
  <si>
    <t>Zadania z zakresu kultury fizycznej</t>
  </si>
  <si>
    <t>Rolnictwo  i łowiectwo</t>
  </si>
  <si>
    <t xml:space="preserve">Wytwarzanie i zaopatrywanie w energię elektryczną, gaz i wodę </t>
  </si>
  <si>
    <t>Transport i łączność</t>
  </si>
  <si>
    <t>Gospodarka mieszkaniowa</t>
  </si>
  <si>
    <t>Dzialalność usługowa</t>
  </si>
  <si>
    <t>Administracja publiczna</t>
  </si>
  <si>
    <t>Urzędy naczelnych organów władzy, kontroli i ochrona prawa oraz sądownictwa</t>
  </si>
  <si>
    <t>Bezpieczeństwo i ochrona przeciwpożarowa</t>
  </si>
  <si>
    <t>Dochody od osób prawnych, fizycznych i innych jednostek nieposiadających osobowości prawnej oraz wydatki związane z ich poborem</t>
  </si>
  <si>
    <t>Obsługa długu publicznego</t>
  </si>
  <si>
    <t>Rózne rozliczenia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</si>
  <si>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</si>
  <si>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</si>
  <si>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</si>
  <si>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</si>
  <si>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</si>
  <si>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Kultura fizyczna i sport</t>
  </si>
  <si>
    <t>01010</t>
  </si>
  <si>
    <t>01030</t>
  </si>
  <si>
    <t>01095</t>
  </si>
  <si>
    <t>80103</t>
  </si>
  <si>
    <t xml:space="preserve">Przedszkola </t>
  </si>
  <si>
    <t>85212</t>
  </si>
  <si>
    <t>85213</t>
  </si>
  <si>
    <t>751</t>
  </si>
  <si>
    <t>75101</t>
  </si>
  <si>
    <t>75075</t>
  </si>
  <si>
    <t>Promocja jednostek samorządu terytorialnego</t>
  </si>
  <si>
    <t>Pobór podatków, opłat i innych należnośći budżetowych</t>
  </si>
  <si>
    <t>851</t>
  </si>
  <si>
    <t>§</t>
  </si>
  <si>
    <t>Przychody z zaciągniętych kredytów i pożyczek na rynku krajowym w tym:</t>
  </si>
  <si>
    <t>1.1</t>
  </si>
  <si>
    <t>1.4</t>
  </si>
  <si>
    <t>RAZEM   PRZYCHODY</t>
  </si>
  <si>
    <t>Kwota planu</t>
  </si>
  <si>
    <t>Spłaty otrzymanych pożyczek i kredytów  w tym:</t>
  </si>
  <si>
    <t>1.5</t>
  </si>
  <si>
    <t>RAZEM   ROZCHODY</t>
  </si>
  <si>
    <t>Urząd Gminy</t>
  </si>
  <si>
    <t xml:space="preserve">Razem        </t>
  </si>
  <si>
    <t>Budowa garażu OSP</t>
  </si>
  <si>
    <t>Ogółem wydatki inwestycyjne</t>
  </si>
  <si>
    <t>Budowa gimnazjum wraz z kompleksem oświatowym</t>
  </si>
  <si>
    <t xml:space="preserve">Dochody z najmu i dzierżawy składników majątkowychSkarbu Państwa,jst lub innych jednostek zaliczanych do sektora finansów publicznych oraz innych umów o podobnym charakterze </t>
  </si>
  <si>
    <t>2360</t>
  </si>
  <si>
    <t>Odsetki od nieterminowych wpłat z tytułu podatków i opłat</t>
  </si>
  <si>
    <t>0910</t>
  </si>
  <si>
    <t>0370</t>
  </si>
  <si>
    <t>0430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</si>
  <si>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</si>
  <si>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</si>
  <si>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</si>
  <si>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</si>
  <si>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</si>
  <si>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</si>
  <si>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</si>
  <si>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opłaty za zezwolenia na sprzedaż alkoholu</t>
  </si>
  <si>
    <t>0010</t>
  </si>
  <si>
    <t>Podatek dochodowy od osób fizycznych</t>
  </si>
  <si>
    <t>0020</t>
  </si>
  <si>
    <t>Podatek dochodowy od osób prawnych</t>
  </si>
  <si>
    <t xml:space="preserve">Dochody z najmu i dzierżawy składników majątkowych Skarbu Państwa,jst lub innych jednostek samoraądu terytorialnego lub innych jednostek zaliczanych do sektora finansów publicznych oraz innych umów o podobnym charakterze </t>
  </si>
  <si>
    <t>Dotacje celowe otrzymane z budżetu państwa na realizację zadań bieżących z zakresu administracji rządowej oraz innych zadań zleconych gminie( związkom gmin) ustawami</t>
  </si>
  <si>
    <t>Infrastruktura wodociągowa i sanitarna wsi</t>
  </si>
  <si>
    <t xml:space="preserve">Treść </t>
  </si>
  <si>
    <t>60095</t>
  </si>
  <si>
    <t>75095</t>
  </si>
  <si>
    <t>85153</t>
  </si>
  <si>
    <t>Zwalczanie narkomanii</t>
  </si>
  <si>
    <t xml:space="preserve">                      </t>
  </si>
  <si>
    <t>% wykonania</t>
  </si>
  <si>
    <t>Środki na dofinansowanie własnych zadań pozyskane z innych źródeł</t>
  </si>
  <si>
    <t xml:space="preserve"> </t>
  </si>
  <si>
    <t>Dochody jst związane z realizacją zadań z zakresu administracji rządowej oraz innych zadań zleconych ustawami</t>
  </si>
  <si>
    <t>Podatek od działalności gospodarczej osób fizycznych opłacany w formie karty podatkowej</t>
  </si>
  <si>
    <t>Dotacje celowe otrzymane z budżetu państwa na realizacj własnych zadań bieżących gmin</t>
  </si>
  <si>
    <t>Dochody jednostek samorzadu terytorialnego związane z realizacją zadań z zakresu administracji rzadowej oraz innych zadań zleconych  ustawami</t>
  </si>
  <si>
    <t>854</t>
  </si>
  <si>
    <t>EDUKACYJNA OPIEKA WYCHOWAWCZA</t>
  </si>
  <si>
    <t>2030</t>
  </si>
  <si>
    <t>758</t>
  </si>
  <si>
    <t>TRANSPORT I  ŁĄCZNOŚĆ</t>
  </si>
  <si>
    <t>WYTWARZANIE  I  ZAOPATRYWANIE W ENERGIĘ ELEKTRYCZNĄ, GAZ I WODĘ</t>
  </si>
  <si>
    <t>BEZPIECZEŃSTWO  PUBLICZNE  I  OCHRONA PRZECIWPOŻAROWA</t>
  </si>
  <si>
    <t xml:space="preserve">DOCHODY OD OSÓB PRAWNYCH, FIZYCZNYCH  I INNYCH JEDNOSTEK NIEPOSIADAJĄCYCH OSOBOWOŚCI PRAWNEJ ORAZ WYDATKI ZWIĄZANE Z ICH POBOREM </t>
  </si>
  <si>
    <t>OBSŁUGA  DŁUGU  PUBLICZNEGO</t>
  </si>
  <si>
    <t>KULTURA  I  OCHRONA DZIEDZICTWA NARODOWEGO</t>
  </si>
  <si>
    <t>KULTURA  FIZYCZNA  I  SPORT</t>
  </si>
  <si>
    <t>razem wydatki bieżące plan</t>
  </si>
  <si>
    <t>wydatki bieżące wykonanie</t>
  </si>
  <si>
    <t>wynagrodzenia i pochodne plan</t>
  </si>
  <si>
    <t>wynagrodzenia  i pochodne wykonanie</t>
  </si>
  <si>
    <t>dotacje wykonanie</t>
  </si>
  <si>
    <t>obsługa długu wykonanie</t>
  </si>
  <si>
    <t>z tyt. poręczeń i gwarancji wykonanie</t>
  </si>
  <si>
    <t>majątkowe plan</t>
  </si>
  <si>
    <t>majątkowe wykonanie</t>
  </si>
  <si>
    <t>URZĘDY  NACZELNYCH ORGANÓW WŁADZY, KONTORLI I OCHRONY PRAWA ORAZ SĄDOWNICTWA</t>
  </si>
  <si>
    <t xml:space="preserve">Urzędy naczelnych organów władzy, kontroli i ochrony prawa  </t>
  </si>
  <si>
    <t>85415</t>
  </si>
  <si>
    <t>Pomoc materialna dla uczniów</t>
  </si>
  <si>
    <t xml:space="preserve">Oświetlenie ulic, placów i dróg  </t>
  </si>
  <si>
    <t xml:space="preserve">Kwota planu ogółem       </t>
  </si>
  <si>
    <t>1</t>
  </si>
  <si>
    <t>2</t>
  </si>
  <si>
    <t>wynagrodzenia i pochodne wykonanie</t>
  </si>
  <si>
    <t>dotacje wykonane</t>
  </si>
  <si>
    <t>Edukacyjna opieka wychowawcza</t>
  </si>
  <si>
    <t>Łączne nakłady finansowe w roku budżetowym</t>
  </si>
  <si>
    <t>dochody własne plan</t>
  </si>
  <si>
    <t>wykonanie</t>
  </si>
  <si>
    <t>Razem</t>
  </si>
  <si>
    <t>kredyty i pożyczki plan</t>
  </si>
  <si>
    <t>kredyty i pożyczki wykonanie</t>
  </si>
  <si>
    <t>Stan na poczatek roku</t>
  </si>
  <si>
    <t>Kwota przychodów plan</t>
  </si>
  <si>
    <t>Stan na koniec okresu sprawozdawczego</t>
  </si>
  <si>
    <t>Kwota wydatków plan</t>
  </si>
  <si>
    <t>Ogółem</t>
  </si>
  <si>
    <t>Kwota dotacji plan</t>
  </si>
  <si>
    <t>ZESTAWIENIE W DZIAŁACH</t>
  </si>
  <si>
    <t>2010</t>
  </si>
  <si>
    <t>2920</t>
  </si>
  <si>
    <t>60004</t>
  </si>
  <si>
    <t>Lokalny transport zbiorowy</t>
  </si>
  <si>
    <t>71004</t>
  </si>
  <si>
    <t>Plany zagospodarowania przestrzennego</t>
  </si>
  <si>
    <t xml:space="preserve">Szkoły podstawowe  </t>
  </si>
  <si>
    <t>Oddziały przedszkolne w szkołach podstawowych</t>
  </si>
  <si>
    <t>Gimnazja</t>
  </si>
  <si>
    <t xml:space="preserve">Dowożenie uczniów do szkół </t>
  </si>
  <si>
    <t xml:space="preserve">Dokształcanie i doskonalenie nauczycieli </t>
  </si>
  <si>
    <t xml:space="preserve">Pozostała działalność </t>
  </si>
  <si>
    <t>85202</t>
  </si>
  <si>
    <t>Domy pomocy społecznej</t>
  </si>
  <si>
    <t>92695</t>
  </si>
  <si>
    <t>0970</t>
  </si>
  <si>
    <t>Wpływy z różnych dochodów</t>
  </si>
  <si>
    <t>600</t>
  </si>
  <si>
    <t>TRANSPORT I ŁĄCZNOŚĆ</t>
  </si>
  <si>
    <t>ogółem plan</t>
  </si>
  <si>
    <t>plan</t>
  </si>
  <si>
    <t>Nazwa jednostki</t>
  </si>
  <si>
    <t>Zakres</t>
  </si>
  <si>
    <t>dopłata do cen wody</t>
  </si>
  <si>
    <t>Zakład Gospodarki Komunalnej</t>
  </si>
  <si>
    <t>dopłata do cen ścieków</t>
  </si>
  <si>
    <t xml:space="preserve">Dział </t>
  </si>
  <si>
    <t>Wpływy z opłaty targowej</t>
  </si>
  <si>
    <t>Podatek od umów cywilnoprawnych</t>
  </si>
  <si>
    <t>Spłaty kredytów</t>
  </si>
  <si>
    <t>Spłaty pożyczek</t>
  </si>
  <si>
    <t>Wydatki ogółem -plan</t>
  </si>
  <si>
    <t>wydatki bieżące-plan</t>
  </si>
  <si>
    <t>wydatki na obsługę długu</t>
  </si>
  <si>
    <t>majatkowe</t>
  </si>
  <si>
    <t xml:space="preserve">Dochody i wydatki związane z realizacją zadań realizowanych na podstawie </t>
  </si>
  <si>
    <t>Nazwa instytucji</t>
  </si>
  <si>
    <t>Kwota dotacji - plan</t>
  </si>
  <si>
    <t>% planu</t>
  </si>
  <si>
    <t>Biblioteka</t>
  </si>
  <si>
    <t>w tym:wydatki inwestycyjne wykonane</t>
  </si>
  <si>
    <t>Dotacja celowa na pomoc finansową udzieloną między jednostkami damorządu terytorialnego na dofinansowanie własnych zadań bieżących</t>
  </si>
  <si>
    <t>Opłata od posiadania psów</t>
  </si>
  <si>
    <t>2023</t>
  </si>
  <si>
    <t>Dotacje celowe przekazane z budżetu państwana zadania bieżące realizowane przez gminę na podstawie porozumień z organami administracji rzadowej</t>
  </si>
  <si>
    <t>75421</t>
  </si>
  <si>
    <t>Zarządzanie kryzysowe</t>
  </si>
  <si>
    <t xml:space="preserve">Urzędy Wojewódzkie  </t>
  </si>
  <si>
    <t>Urzędy gminy</t>
  </si>
  <si>
    <t>Nazwa zadania</t>
  </si>
  <si>
    <t>Jednostka otrzymująca dotację</t>
  </si>
  <si>
    <t>Starostwo powiatowe</t>
  </si>
  <si>
    <t>Dotacja celowa z budżetu dla powiatu na zadania bieżące -dowóz niepełnosprawnych uczniów do szkół</t>
  </si>
  <si>
    <t>Starostwo Powiatowe</t>
  </si>
  <si>
    <t>Dotacja celowa z budżetu na finansowanie lub dofinansowanie zadań -zorganizowanie wypoczynku  letniego dla dzieci z rodzin , w których występuje problem alkoholowy</t>
  </si>
  <si>
    <t>Wyłoniona w drodze konkursu</t>
  </si>
  <si>
    <t>Dotacja celowa z budżetu na finansowanie lub dofinansowanie zadań - na zadania z zakresu kultury fizycznej i sportu</t>
  </si>
  <si>
    <t>Kredyty</t>
  </si>
  <si>
    <t>dotacje i środki pochodzące z innych źródeł</t>
  </si>
  <si>
    <t>Informatyzacja Urzędu Gminy</t>
  </si>
  <si>
    <t>926</t>
  </si>
  <si>
    <t>Budowa drogi Osełków -Stawik-Jaśle</t>
  </si>
  <si>
    <t xml:space="preserve">Dotacje celowe </t>
  </si>
  <si>
    <t>Plan na 2009 rok</t>
  </si>
  <si>
    <t>0770</t>
  </si>
  <si>
    <t>Wpływy z tytułu odpłatnego nabycia prawa własności  nieruchomości</t>
  </si>
  <si>
    <t>710</t>
  </si>
  <si>
    <t>DZIAŁALNOŚĆ USŁUGOWA</t>
  </si>
  <si>
    <t>6208</t>
  </si>
  <si>
    <t>900</t>
  </si>
  <si>
    <t>GOSPODARKA KOMUNALNA I OCHRONA ŚRODOWISKA</t>
  </si>
  <si>
    <t>75109</t>
  </si>
  <si>
    <t>75113</t>
  </si>
  <si>
    <t>Wybory do rad gminy, wybory wójtów oraz referenda gminne</t>
  </si>
  <si>
    <t>Wybory do Parlamentu Europejskiego</t>
  </si>
  <si>
    <t>Plan na 2009r</t>
  </si>
  <si>
    <t>Wysokość wydatków w roku budżetowym 2009 plan</t>
  </si>
  <si>
    <t>Budowa Kanalizacji Łączna- Gózd-Osełków</t>
  </si>
  <si>
    <t>Budowa kanalizacji Występa-Zalezianka-Klonów-Jaśle-Stawik</t>
  </si>
  <si>
    <t>środki wymien.w art..5 ust.1 pkt 2 i3 u.f.p- plan</t>
  </si>
  <si>
    <t>Dotacja celowa przekazana dla powiatu na inwestycje i zakupy inwestycyjne realizowane na podstawie porozumień (umów) między jst - budowa drogi Czerwona Górka-Jęgrzna</t>
  </si>
  <si>
    <t>Zakup walca do pielęgnacji boiska sportowego</t>
  </si>
  <si>
    <t>Projekt</t>
  </si>
  <si>
    <t>Okres realizacji zadania</t>
  </si>
  <si>
    <t>Jednostka org. realizująca zadanie lub koordynująca program</t>
  </si>
  <si>
    <t xml:space="preserve">Program:  Regionalny Program Operacyjny Województwa Świętokrzyskiego       </t>
  </si>
  <si>
    <t>2002-2012</t>
  </si>
  <si>
    <t>Wartość zadania:</t>
  </si>
  <si>
    <t>Priorytet:Wzrost jakości infrastruktury społecznej oraz inwestycje w dziedzictwo kulturowe, turystykę i sport</t>
  </si>
  <si>
    <t>Działanie:5.2 Podniesienie jakości usług publicznych poprzez wspieranie placówek edukacyjnych i kulturalnych</t>
  </si>
  <si>
    <t>Projekt:Budowa kompleksu oświatowego w Kamionkach</t>
  </si>
  <si>
    <t>Ogółem wydatki majątkowe</t>
  </si>
  <si>
    <t>-środki z budżetu j.s.t</t>
  </si>
  <si>
    <t>-środki z budżetu krajowego</t>
  </si>
  <si>
    <t>-środki z UE oraz innych źródeł zagranicznych</t>
  </si>
  <si>
    <t>Źródła finansowania</t>
  </si>
  <si>
    <t>Plan wydatków na 2009 r.</t>
  </si>
  <si>
    <t>-środki z budżetu jst</t>
  </si>
  <si>
    <t xml:space="preserve">Wydatki majątkowe na programy i projekty realizowane ze środków pochodzących z budżetu Unii Europejskiej oraz innych źródeł zagranicznych, </t>
  </si>
  <si>
    <t>I</t>
  </si>
  <si>
    <t>Ogółem wydatki bieżące</t>
  </si>
  <si>
    <t>II</t>
  </si>
  <si>
    <t xml:space="preserve">Ogółem wydatki </t>
  </si>
  <si>
    <t>Wydatki w roku budżetowym 2009 -plan</t>
  </si>
  <si>
    <t xml:space="preserve">Wydatki na programy i projekty realizowane ze środków pochodzących z budżetu Unii Europejskiej oraz innych źródeł </t>
  </si>
  <si>
    <t>Wyszczególnienie</t>
  </si>
  <si>
    <t>3.</t>
  </si>
  <si>
    <t>4.</t>
  </si>
  <si>
    <t xml:space="preserve"> Szkoła Podstawowa w Łącznej</t>
  </si>
  <si>
    <t>Szkoła Podstawowa w Goździe</t>
  </si>
  <si>
    <t>Przedszkole w Goździe</t>
  </si>
  <si>
    <t>Gimnazjum w Zaleziance</t>
  </si>
  <si>
    <t>Dochody</t>
  </si>
  <si>
    <t>plan na 2009 rok</t>
  </si>
  <si>
    <t xml:space="preserve">Stan środków obrotowych na </t>
  </si>
  <si>
    <t>początek roku</t>
  </si>
  <si>
    <t>koniec roku</t>
  </si>
  <si>
    <t xml:space="preserve">Plan przychodów i wydatków zakładów budżetowych </t>
  </si>
  <si>
    <t>Dostarczanie ciepła</t>
  </si>
  <si>
    <t>Zakład gospodarki komunalnej</t>
  </si>
  <si>
    <t>stan środków obrotowych na poczatku roku</t>
  </si>
  <si>
    <t>stan środków obrotowych na koniec roku</t>
  </si>
  <si>
    <t>w tym dotacja -plan netto</t>
  </si>
  <si>
    <t xml:space="preserve">Wolne środki jako nadwyżka środków pieniężnych na rachunku bieżącym budżetu j.s.t. </t>
  </si>
  <si>
    <t xml:space="preserve">  </t>
  </si>
  <si>
    <t>Odnowa miejscowości Kamionki</t>
  </si>
  <si>
    <t>Pożyczki</t>
  </si>
  <si>
    <t>1.2</t>
  </si>
  <si>
    <t>2009 r.</t>
  </si>
  <si>
    <t>GOSPODARKA  KOMUNALNA  I  OCHRONA ŚRODOWISKA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</si>
  <si>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</si>
  <si>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Ośrodki pomocy społecznej </t>
  </si>
  <si>
    <t>Usługi opiekuńcze i specjalistyczne usługi opiekuńcze</t>
  </si>
  <si>
    <t>Zasilki i pomoc w naturze oraz składki na ubezpieczenia emerytalne i rentowe</t>
  </si>
  <si>
    <t>Świadczenia rodzinne, świadczenia z funduszu alimentacyjnego  oraz składki na ubezpieczenia emerytalne i rentowe z ubezpieczenia  społecznego</t>
  </si>
  <si>
    <t>Wykonanie za 2009r</t>
  </si>
  <si>
    <t>O G Ó Ł E M   DOCHODY    BUDŻETU za  2009 r</t>
  </si>
  <si>
    <t>DOCHODY  BUDŻETU GMINY ŁĄCZNA  za  2009 r</t>
  </si>
  <si>
    <t>OGÓŁEM  DOCHODY za 2009r.</t>
  </si>
  <si>
    <t>2680</t>
  </si>
  <si>
    <t>2700</t>
  </si>
  <si>
    <t>2710</t>
  </si>
  <si>
    <t>Dotacje rozwojowe</t>
  </si>
  <si>
    <t>2039</t>
  </si>
  <si>
    <t>853</t>
  </si>
  <si>
    <t>2008</t>
  </si>
  <si>
    <t>2009</t>
  </si>
  <si>
    <t>85395</t>
  </si>
  <si>
    <t>Wykonanie za   2009r</t>
  </si>
  <si>
    <t xml:space="preserve">Wydatki inwestycyjne za okres roku budżetowego 2009 </t>
  </si>
  <si>
    <t>porozumień między jednostkami samorządu terytorialnego -wykonanie za 2009r</t>
  </si>
  <si>
    <t xml:space="preserve">             wykonanie za    2009r</t>
  </si>
  <si>
    <t xml:space="preserve">                                   Plan dochodów i wydatków dochodów własnych za 2009 rok </t>
  </si>
  <si>
    <t xml:space="preserve">wykonanie za  2009r </t>
  </si>
  <si>
    <t xml:space="preserve">wykonanie za 2009r </t>
  </si>
  <si>
    <t xml:space="preserve">wykonanie </t>
  </si>
  <si>
    <t>Dotacje przedmiotowe - wykonanie za   2009 roku</t>
  </si>
  <si>
    <t>Wykonanie  2009r.</t>
  </si>
  <si>
    <t>PLAN PRZYCHODÓW I WYDATKÓW FUNDUSZY CELOWYCH  - WYKONANIE ZA  2009 ROK</t>
  </si>
  <si>
    <t>Dotacje podmiotowe -wykonanie  2009r</t>
  </si>
  <si>
    <t>Wykonanie  2009 r.</t>
  </si>
  <si>
    <t>Wykonanie  2009r</t>
  </si>
  <si>
    <t>Wykonanie   2009 r.</t>
  </si>
  <si>
    <t>OGÓŁEM   WYDATKI    ZA   2009 R.</t>
  </si>
  <si>
    <t>OGÓŁEM    WYDATKI ZA   2009r.</t>
  </si>
  <si>
    <t>POZOSTAŁE ZADANIA Z ZAKRESU POLITYKI SPOŁECZNEJ</t>
  </si>
  <si>
    <t>Dotacje rozwojowe oraz środki na finansowanie Wspólnej Polityki Rolnej</t>
  </si>
  <si>
    <t>Pozostałe zadania z zakresu polityki społecznej</t>
  </si>
  <si>
    <t>Rekompensaty utraconych dochodów w podatkach i opłatach lokalnych</t>
  </si>
  <si>
    <t>Wydatki na wieloletnie programy inwestycyjne wykonanie za 2009 rok</t>
  </si>
  <si>
    <t>Wykonanie w  2009 r.</t>
  </si>
  <si>
    <t>Wykonanie 2009r</t>
  </si>
  <si>
    <t>Wydatki bieżące na programy i projekty realizowane ze środków pochodzących z budżetu Unii Europejskiej oraz innych źródeł zagranicznych, niepodlegających zwrotowi na 2009 rok</t>
  </si>
  <si>
    <t>Przewidywane nakłady i źródła finansowania</t>
  </si>
  <si>
    <t>źródło</t>
  </si>
  <si>
    <t>kwota</t>
  </si>
  <si>
    <t xml:space="preserve">Program:Program Operacyjny Kapitał Ludzki     </t>
  </si>
  <si>
    <t>GOPS Łączna</t>
  </si>
  <si>
    <t>Priorytet:Promocja integracji społecznej</t>
  </si>
  <si>
    <t>- środki z budżetu j.s.t.</t>
  </si>
  <si>
    <t>Działanie: 7.1 Rozwój i upowszechnianie aktywnej integracji</t>
  </si>
  <si>
    <t>- środki z budżetu krajowego</t>
  </si>
  <si>
    <t>Projekt: Dziś szansą na lepsze jutro</t>
  </si>
  <si>
    <t>- środki z UE oraz innych źródeł zagranicznych</t>
  </si>
  <si>
    <t>Wydatki w roku budżetowym 2009 plan</t>
  </si>
  <si>
    <t xml:space="preserve">Wydatki wykonane w 2009 </t>
  </si>
  <si>
    <t>Uwagi</t>
  </si>
  <si>
    <t>kwota 88 000 przekazana na konto niewygasających wydatków</t>
  </si>
  <si>
    <r>
      <t xml:space="preserve"> PRZYCHODY I ROZCHODY  BUDŻETU GMINY  </t>
    </r>
    <r>
      <rPr>
        <b/>
        <sz val="14"/>
        <rFont val="Times New Roman CE"/>
        <family val="0"/>
      </rPr>
      <t>za  2009r</t>
    </r>
  </si>
  <si>
    <t>niepodlegających zwrotowi za 2009 rok.</t>
  </si>
  <si>
    <t xml:space="preserve">                                                      zagranicznych, niepodlegających zwrotowi za 2009 rok.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</si>
</sst>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000"/>
    <numFmt numFmtId="177" formatCode="#,##0.0"/>
    <numFmt numFmtId="178" formatCode="0.0%"/>
    <numFmt numFmtId="179" formatCode="[$-415]d\ mmmm\ yyyy"/>
  </numFmts>
  <fonts count="6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14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13"/>
      <name val="Times New Roman CE"/>
      <family val="0"/>
    </font>
    <font>
      <b/>
      <sz val="11"/>
      <name val="Times New Roman CE"/>
      <family val="0"/>
    </font>
    <font>
      <b/>
      <sz val="8"/>
      <name val="Arial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 CE"/>
      <family val="0"/>
    </font>
    <font>
      <sz val="14"/>
      <name val="Times New Roman CE"/>
      <family val="0"/>
    </font>
    <font>
      <i/>
      <sz val="12"/>
      <name val="Times New Roman CE"/>
      <family val="0"/>
    </font>
    <font>
      <sz val="12"/>
      <color indexed="2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4" fontId="2" fillId="0" borderId="10" xfId="0" applyNumberFormat="1" applyFont="1" applyBorder="1" applyAlignment="1" quotePrefix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" fontId="2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/>
    </xf>
    <xf numFmtId="4" fontId="24" fillId="0" borderId="22" xfId="0" applyNumberFormat="1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1" fillId="0" borderId="13" xfId="0" applyNumberFormat="1" applyFont="1" applyBorder="1" applyAlignment="1">
      <alignment vertical="center"/>
    </xf>
    <xf numFmtId="10" fontId="1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8" fillId="0" borderId="23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vertic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 vertical="center"/>
    </xf>
    <xf numFmtId="173" fontId="1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top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1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wrapText="1"/>
    </xf>
    <xf numFmtId="49" fontId="15" fillId="0" borderId="21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2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16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4" xfId="0" applyFont="1" applyBorder="1" applyAlignment="1">
      <alignment wrapText="1"/>
    </xf>
    <xf numFmtId="0" fontId="23" fillId="0" borderId="11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23" fillId="0" borderId="11" xfId="0" applyNumberFormat="1" applyFont="1" applyBorder="1" applyAlignment="1">
      <alignment/>
    </xf>
    <xf numFmtId="49" fontId="23" fillId="0" borderId="11" xfId="0" applyNumberFormat="1" applyFont="1" applyBorder="1" applyAlignment="1">
      <alignment wrapText="1"/>
    </xf>
    <xf numFmtId="49" fontId="23" fillId="0" borderId="12" xfId="0" applyNumberFormat="1" applyFont="1" applyBorder="1" applyAlignment="1">
      <alignment wrapText="1"/>
    </xf>
    <xf numFmtId="49" fontId="23" fillId="0" borderId="20" xfId="0" applyNumberFormat="1" applyFont="1" applyBorder="1" applyAlignment="1">
      <alignment/>
    </xf>
    <xf numFmtId="49" fontId="23" fillId="0" borderId="19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2" fillId="0" borderId="2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" fillId="0" borderId="0" xfId="0" applyFont="1" applyBorder="1" applyAlignment="1" quotePrefix="1">
      <alignment vertical="center" wrapText="1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4" fontId="0" fillId="0" borderId="13" xfId="0" applyNumberFormat="1" applyBorder="1" applyAlignment="1">
      <alignment/>
    </xf>
    <xf numFmtId="4" fontId="22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3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top"/>
    </xf>
    <xf numFmtId="4" fontId="2" fillId="0" borderId="15" xfId="0" applyNumberFormat="1" applyFont="1" applyBorder="1" applyAlignment="1">
      <alignment/>
    </xf>
    <xf numFmtId="0" fontId="1" fillId="0" borderId="18" xfId="0" applyFont="1" applyBorder="1" applyAlignment="1">
      <alignment horizontal="justify"/>
    </xf>
    <xf numFmtId="0" fontId="1" fillId="0" borderId="17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11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33" borderId="11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4" fontId="1" fillId="34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4" fontId="11" fillId="33" borderId="10" xfId="0" applyNumberFormat="1" applyFont="1" applyFill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177" fontId="11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/>
    </xf>
    <xf numFmtId="17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17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wrapText="1"/>
    </xf>
    <xf numFmtId="173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177" fontId="9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/>
    </xf>
    <xf numFmtId="0" fontId="7" fillId="0" borderId="11" xfId="0" applyFont="1" applyBorder="1" applyAlignment="1" quotePrefix="1">
      <alignment wrapText="1"/>
    </xf>
    <xf numFmtId="0" fontId="1" fillId="0" borderId="11" xfId="0" applyFont="1" applyBorder="1" applyAlignment="1" quotePrefix="1">
      <alignment/>
    </xf>
    <xf numFmtId="0" fontId="7" fillId="0" borderId="12" xfId="0" applyFont="1" applyBorder="1" applyAlignment="1" quotePrefix="1">
      <alignment wrapText="1"/>
    </xf>
    <xf numFmtId="0" fontId="1" fillId="0" borderId="16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34" fillId="33" borderId="10" xfId="0" applyFont="1" applyFill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173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wrapText="1"/>
    </xf>
    <xf numFmtId="173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1" fillId="0" borderId="18" xfId="0" applyFont="1" applyBorder="1" applyAlignment="1" quotePrefix="1">
      <alignment vertical="center" wrapText="1"/>
    </xf>
    <xf numFmtId="3" fontId="31" fillId="0" borderId="10" xfId="0" applyNumberFormat="1" applyFont="1" applyBorder="1" applyAlignment="1" applyProtection="1">
      <alignment vertical="center"/>
      <protection locked="0"/>
    </xf>
    <xf numFmtId="0" fontId="32" fillId="0" borderId="11" xfId="0" applyFont="1" applyBorder="1" applyAlignment="1">
      <alignment/>
    </xf>
    <xf numFmtId="0" fontId="32" fillId="0" borderId="0" xfId="0" applyFont="1" applyBorder="1" applyAlignment="1" quotePrefix="1">
      <alignment vertical="center" wrapText="1"/>
    </xf>
    <xf numFmtId="3" fontId="32" fillId="0" borderId="11" xfId="0" applyNumberFormat="1" applyFont="1" applyBorder="1" applyAlignment="1" applyProtection="1">
      <alignment/>
      <protection locked="0"/>
    </xf>
    <xf numFmtId="0" fontId="31" fillId="0" borderId="0" xfId="0" applyFont="1" applyBorder="1" applyAlignment="1">
      <alignment vertical="center" wrapText="1"/>
    </xf>
    <xf numFmtId="4" fontId="31" fillId="0" borderId="11" xfId="0" applyNumberFormat="1" applyFont="1" applyBorder="1" applyAlignment="1">
      <alignment/>
    </xf>
    <xf numFmtId="49" fontId="32" fillId="0" borderId="0" xfId="0" applyNumberFormat="1" applyFont="1" applyBorder="1" applyAlignment="1">
      <alignment vertical="center" wrapText="1"/>
    </xf>
    <xf numFmtId="4" fontId="32" fillId="0" borderId="11" xfId="0" applyNumberFormat="1" applyFont="1" applyBorder="1" applyAlignment="1">
      <alignment/>
    </xf>
    <xf numFmtId="4" fontId="32" fillId="0" borderId="11" xfId="0" applyNumberFormat="1" applyFont="1" applyBorder="1" applyAlignment="1" applyProtection="1">
      <alignment/>
      <protection locked="0"/>
    </xf>
    <xf numFmtId="0" fontId="32" fillId="0" borderId="12" xfId="0" applyFont="1" applyBorder="1" applyAlignment="1">
      <alignment/>
    </xf>
    <xf numFmtId="49" fontId="32" fillId="0" borderId="16" xfId="0" applyNumberFormat="1" applyFont="1" applyBorder="1" applyAlignment="1">
      <alignment vertical="center" wrapText="1"/>
    </xf>
    <xf numFmtId="4" fontId="32" fillId="0" borderId="12" xfId="0" applyNumberFormat="1" applyFont="1" applyBorder="1" applyAlignment="1" applyProtection="1">
      <alignment/>
      <protection locked="0"/>
    </xf>
    <xf numFmtId="49" fontId="31" fillId="0" borderId="0" xfId="0" applyNumberFormat="1" applyFont="1" applyBorder="1" applyAlignment="1">
      <alignment vertical="center" wrapText="1"/>
    </xf>
    <xf numFmtId="4" fontId="32" fillId="0" borderId="12" xfId="0" applyNumberFormat="1" applyFont="1" applyBorder="1" applyAlignment="1">
      <alignment/>
    </xf>
    <xf numFmtId="4" fontId="31" fillId="0" borderId="11" xfId="0" applyNumberFormat="1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4" fontId="32" fillId="0" borderId="0" xfId="0" applyNumberFormat="1" applyFont="1" applyBorder="1" applyAlignment="1" applyProtection="1">
      <alignment/>
      <protection locked="0"/>
    </xf>
    <xf numFmtId="0" fontId="32" fillId="0" borderId="0" xfId="0" applyFont="1" applyBorder="1" applyAlignment="1">
      <alignment vertical="center" wrapText="1"/>
    </xf>
    <xf numFmtId="3" fontId="32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" fontId="8" fillId="0" borderId="0" xfId="0" applyNumberFormat="1" applyFont="1" applyAlignment="1">
      <alignment vertical="center"/>
    </xf>
    <xf numFmtId="0" fontId="1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top" wrapText="1"/>
    </xf>
    <xf numFmtId="4" fontId="22" fillId="0" borderId="1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justify"/>
    </xf>
    <xf numFmtId="0" fontId="1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1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 vertical="top"/>
    </xf>
    <xf numFmtId="0" fontId="18" fillId="0" borderId="0" xfId="0" applyFont="1" applyAlignment="1">
      <alignment horizontal="justify" vertical="top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SheetLayoutView="100" zoomScalePageLayoutView="0" workbookViewId="0" topLeftCell="A1">
      <selection activeCell="A84" sqref="A84:F84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8.75390625" style="1" customWidth="1"/>
    <col min="4" max="4" width="90.875" style="1" customWidth="1"/>
    <col min="5" max="5" width="15.125" style="1" customWidth="1"/>
    <col min="6" max="6" width="14.875" style="1" customWidth="1"/>
    <col min="7" max="7" width="12.125" style="1" customWidth="1"/>
    <col min="8" max="16384" width="9.125" style="1" customWidth="1"/>
  </cols>
  <sheetData>
    <row r="1" spans="1:7" ht="48" customHeight="1">
      <c r="A1" s="148" t="s">
        <v>0</v>
      </c>
      <c r="B1" s="149" t="s">
        <v>25</v>
      </c>
      <c r="C1" s="149" t="s">
        <v>26</v>
      </c>
      <c r="D1" s="148" t="s">
        <v>160</v>
      </c>
      <c r="E1" s="148" t="s">
        <v>280</v>
      </c>
      <c r="F1" s="103" t="s">
        <v>352</v>
      </c>
      <c r="G1" s="103" t="s">
        <v>166</v>
      </c>
    </row>
    <row r="2" spans="1:7" ht="15.75">
      <c r="A2" s="130">
        <v>1</v>
      </c>
      <c r="B2" s="130">
        <v>2</v>
      </c>
      <c r="C2" s="130">
        <v>3</v>
      </c>
      <c r="D2" s="130">
        <v>4</v>
      </c>
      <c r="E2" s="130">
        <v>5</v>
      </c>
      <c r="F2" s="130">
        <v>6</v>
      </c>
      <c r="G2" s="130">
        <v>7</v>
      </c>
    </row>
    <row r="3" spans="1:7" ht="15.75">
      <c r="A3" s="488">
        <v>1</v>
      </c>
      <c r="B3" s="489" t="s">
        <v>51</v>
      </c>
      <c r="C3" s="488"/>
      <c r="D3" s="490" t="s">
        <v>50</v>
      </c>
      <c r="E3" s="491">
        <f>SUM(E4:E8)</f>
        <v>427045</v>
      </c>
      <c r="F3" s="491">
        <f>SUM(F4:F8)</f>
        <v>437243.27999999997</v>
      </c>
      <c r="G3" s="492">
        <f>F3/E3*100</f>
        <v>102.38810429814187</v>
      </c>
    </row>
    <row r="4" spans="1:7" ht="15.75">
      <c r="A4" s="130"/>
      <c r="B4" s="131"/>
      <c r="C4" s="134" t="s">
        <v>281</v>
      </c>
      <c r="D4" s="75" t="s">
        <v>282</v>
      </c>
      <c r="E4" s="105">
        <v>40000</v>
      </c>
      <c r="F4" s="105">
        <v>50200</v>
      </c>
      <c r="G4" s="232">
        <f>F4/E4*100</f>
        <v>125.49999999999999</v>
      </c>
    </row>
    <row r="5" spans="1:7" ht="15.75">
      <c r="A5" s="130"/>
      <c r="B5" s="131"/>
      <c r="C5" s="134" t="s">
        <v>232</v>
      </c>
      <c r="D5" s="75" t="s">
        <v>233</v>
      </c>
      <c r="E5" s="105">
        <v>350000</v>
      </c>
      <c r="F5" s="105">
        <v>350000</v>
      </c>
      <c r="G5" s="232">
        <f aca="true" t="shared" si="0" ref="G5:G70">F5/E5*100</f>
        <v>100</v>
      </c>
    </row>
    <row r="6" spans="1:7" ht="33" customHeight="1">
      <c r="A6" s="130"/>
      <c r="B6" s="131"/>
      <c r="C6" s="132">
        <v>2010</v>
      </c>
      <c r="D6" s="50" t="s">
        <v>158</v>
      </c>
      <c r="E6" s="105">
        <v>12066</v>
      </c>
      <c r="F6" s="105">
        <v>12064.42</v>
      </c>
      <c r="G6" s="232">
        <f t="shared" si="0"/>
        <v>99.98690535388695</v>
      </c>
    </row>
    <row r="7" spans="1:7" ht="15.75">
      <c r="A7" s="130"/>
      <c r="B7" s="131"/>
      <c r="C7" s="132">
        <v>2700</v>
      </c>
      <c r="D7" s="75" t="s">
        <v>167</v>
      </c>
      <c r="E7" s="105">
        <v>4996</v>
      </c>
      <c r="F7" s="105">
        <v>4995.93</v>
      </c>
      <c r="G7" s="232">
        <f t="shared" si="0"/>
        <v>99.99859887910328</v>
      </c>
    </row>
    <row r="8" spans="1:7" ht="31.5">
      <c r="A8" s="130"/>
      <c r="B8" s="131"/>
      <c r="C8" s="132">
        <v>2710</v>
      </c>
      <c r="D8" s="75" t="s">
        <v>258</v>
      </c>
      <c r="E8" s="105">
        <v>19983</v>
      </c>
      <c r="F8" s="105">
        <v>19982.93</v>
      </c>
      <c r="G8" s="232">
        <f t="shared" si="0"/>
        <v>99.99964970224691</v>
      </c>
    </row>
    <row r="9" spans="1:7" ht="15.75">
      <c r="A9" s="493">
        <v>2</v>
      </c>
      <c r="B9" s="494" t="s">
        <v>52</v>
      </c>
      <c r="C9" s="495"/>
      <c r="D9" s="496" t="s">
        <v>29</v>
      </c>
      <c r="E9" s="497">
        <f>SUM(E10)</f>
        <v>700</v>
      </c>
      <c r="F9" s="498">
        <f>SUM(F10)</f>
        <v>949.64</v>
      </c>
      <c r="G9" s="492">
        <f t="shared" si="0"/>
        <v>135.66285714285715</v>
      </c>
    </row>
    <row r="10" spans="1:7" ht="14.25" customHeight="1">
      <c r="A10" s="28"/>
      <c r="B10" s="151"/>
      <c r="C10" s="151" t="s">
        <v>66</v>
      </c>
      <c r="D10" s="50" t="s">
        <v>28</v>
      </c>
      <c r="E10" s="76">
        <v>700</v>
      </c>
      <c r="F10" s="129">
        <v>949.64</v>
      </c>
      <c r="G10" s="232">
        <f t="shared" si="0"/>
        <v>135.66285714285715</v>
      </c>
    </row>
    <row r="11" spans="1:7" ht="16.5" customHeight="1">
      <c r="A11" s="493">
        <v>3</v>
      </c>
      <c r="B11" s="499" t="s">
        <v>234</v>
      </c>
      <c r="C11" s="500"/>
      <c r="D11" s="501" t="s">
        <v>235</v>
      </c>
      <c r="E11" s="502">
        <f>SUM(E12:E13)</f>
        <v>149500</v>
      </c>
      <c r="F11" s="502">
        <f>SUM(F12:F13)</f>
        <v>149763.8</v>
      </c>
      <c r="G11" s="492">
        <f>F11/E11*100</f>
        <v>100.17645484949833</v>
      </c>
    </row>
    <row r="12" spans="1:7" ht="17.25" customHeight="1">
      <c r="A12" s="79"/>
      <c r="B12" s="152"/>
      <c r="C12" s="151" t="s">
        <v>56</v>
      </c>
      <c r="D12" s="4" t="s">
        <v>35</v>
      </c>
      <c r="E12" s="77">
        <v>2000</v>
      </c>
      <c r="F12" s="105">
        <v>2263.8</v>
      </c>
      <c r="G12" s="232">
        <f>F12/E12*100</f>
        <v>113.19000000000001</v>
      </c>
    </row>
    <row r="13" spans="1:7" ht="17.25" customHeight="1">
      <c r="A13" s="28"/>
      <c r="B13" s="151"/>
      <c r="C13" s="151" t="s">
        <v>232</v>
      </c>
      <c r="D13" s="75" t="s">
        <v>233</v>
      </c>
      <c r="E13" s="76">
        <v>147500</v>
      </c>
      <c r="F13" s="129">
        <v>147500</v>
      </c>
      <c r="G13" s="232">
        <f t="shared" si="0"/>
        <v>100</v>
      </c>
    </row>
    <row r="14" spans="1:7" ht="15.75">
      <c r="A14" s="503">
        <v>4</v>
      </c>
      <c r="B14" s="494">
        <v>700</v>
      </c>
      <c r="C14" s="494"/>
      <c r="D14" s="496" t="s">
        <v>31</v>
      </c>
      <c r="E14" s="497">
        <f>SUM(E15:E18)</f>
        <v>164500</v>
      </c>
      <c r="F14" s="491">
        <f>SUM(F15:F18)</f>
        <v>173770.1</v>
      </c>
      <c r="G14" s="492">
        <f t="shared" si="0"/>
        <v>105.63531914893618</v>
      </c>
    </row>
    <row r="15" spans="1:7" ht="16.5" customHeight="1">
      <c r="A15" s="52"/>
      <c r="B15" s="156"/>
      <c r="C15" s="151" t="s">
        <v>54</v>
      </c>
      <c r="D15" s="48" t="s">
        <v>32</v>
      </c>
      <c r="E15" s="76">
        <v>4700</v>
      </c>
      <c r="F15" s="129">
        <v>4662.95</v>
      </c>
      <c r="G15" s="232">
        <f t="shared" si="0"/>
        <v>99.21170212765958</v>
      </c>
    </row>
    <row r="16" spans="1:7" ht="31.5" customHeight="1">
      <c r="A16" s="53"/>
      <c r="B16" s="157"/>
      <c r="C16" s="151" t="s">
        <v>55</v>
      </c>
      <c r="D16" s="74" t="s">
        <v>139</v>
      </c>
      <c r="E16" s="76">
        <v>35800</v>
      </c>
      <c r="F16" s="129">
        <v>42834.14</v>
      </c>
      <c r="G16" s="232">
        <f t="shared" si="0"/>
        <v>119.64843575418995</v>
      </c>
    </row>
    <row r="17" spans="1:7" ht="16.5" customHeight="1">
      <c r="A17" s="53"/>
      <c r="B17" s="157"/>
      <c r="C17" s="151" t="s">
        <v>57</v>
      </c>
      <c r="D17" s="74" t="s">
        <v>36</v>
      </c>
      <c r="E17" s="76">
        <v>0</v>
      </c>
      <c r="F17" s="129">
        <v>26.01</v>
      </c>
      <c r="G17" s="232">
        <v>0</v>
      </c>
    </row>
    <row r="18" spans="1:7" ht="16.5" customHeight="1">
      <c r="A18" s="53"/>
      <c r="B18" s="157"/>
      <c r="C18" s="151" t="s">
        <v>232</v>
      </c>
      <c r="D18" s="75" t="s">
        <v>233</v>
      </c>
      <c r="E18" s="76">
        <v>124000</v>
      </c>
      <c r="F18" s="129">
        <v>126247</v>
      </c>
      <c r="G18" s="232">
        <v>0</v>
      </c>
    </row>
    <row r="19" spans="1:7" ht="16.5" customHeight="1">
      <c r="A19" s="504">
        <v>5</v>
      </c>
      <c r="B19" s="505" t="s">
        <v>283</v>
      </c>
      <c r="C19" s="500"/>
      <c r="D19" s="506" t="s">
        <v>284</v>
      </c>
      <c r="E19" s="502">
        <f>SUM(E20)</f>
        <v>20000</v>
      </c>
      <c r="F19" s="502">
        <f>SUM(F20)</f>
        <v>20000</v>
      </c>
      <c r="G19" s="502">
        <f>SUM(G20)</f>
        <v>100</v>
      </c>
    </row>
    <row r="20" spans="1:7" ht="16.5" customHeight="1">
      <c r="A20" s="53"/>
      <c r="B20" s="157"/>
      <c r="C20" s="151" t="s">
        <v>232</v>
      </c>
      <c r="D20" s="75" t="s">
        <v>233</v>
      </c>
      <c r="E20" s="76">
        <v>20000</v>
      </c>
      <c r="F20" s="129">
        <v>20000</v>
      </c>
      <c r="G20" s="232">
        <f t="shared" si="0"/>
        <v>100</v>
      </c>
    </row>
    <row r="21" spans="1:7" ht="15.75">
      <c r="A21" s="503">
        <v>6</v>
      </c>
      <c r="B21" s="494">
        <v>750</v>
      </c>
      <c r="C21" s="494"/>
      <c r="D21" s="496" t="s">
        <v>34</v>
      </c>
      <c r="E21" s="497">
        <f>SUM(E22:E26)</f>
        <v>71275</v>
      </c>
      <c r="F21" s="498">
        <f>SUM(F22:F26)</f>
        <v>72024.71</v>
      </c>
      <c r="G21" s="492">
        <f t="shared" si="0"/>
        <v>101.051855489302</v>
      </c>
    </row>
    <row r="22" spans="1:7" ht="15.75">
      <c r="A22" s="52"/>
      <c r="B22" s="156"/>
      <c r="C22" s="151" t="s">
        <v>56</v>
      </c>
      <c r="D22" s="4" t="s">
        <v>35</v>
      </c>
      <c r="E22" s="76">
        <v>500</v>
      </c>
      <c r="F22" s="129">
        <v>0</v>
      </c>
      <c r="G22" s="232">
        <f t="shared" si="0"/>
        <v>0</v>
      </c>
    </row>
    <row r="23" spans="1:7" ht="31.5" customHeight="1">
      <c r="A23" s="54"/>
      <c r="B23" s="158"/>
      <c r="C23" s="151" t="s">
        <v>55</v>
      </c>
      <c r="D23" s="74" t="s">
        <v>139</v>
      </c>
      <c r="E23" s="76">
        <v>10000</v>
      </c>
      <c r="F23" s="76">
        <v>12790.8</v>
      </c>
      <c r="G23" s="232">
        <f t="shared" si="0"/>
        <v>127.908</v>
      </c>
    </row>
    <row r="24" spans="1:7" ht="15.75">
      <c r="A24" s="55"/>
      <c r="B24" s="159"/>
      <c r="C24" s="151" t="s">
        <v>57</v>
      </c>
      <c r="D24" s="4" t="s">
        <v>36</v>
      </c>
      <c r="E24" s="76">
        <v>18500</v>
      </c>
      <c r="F24" s="76">
        <v>17101.81</v>
      </c>
      <c r="G24" s="232">
        <f t="shared" si="0"/>
        <v>92.44221621621622</v>
      </c>
    </row>
    <row r="25" spans="1:7" ht="27" customHeight="1">
      <c r="A25" s="55"/>
      <c r="B25" s="159"/>
      <c r="C25" s="153" t="s">
        <v>217</v>
      </c>
      <c r="D25" s="257" t="s">
        <v>158</v>
      </c>
      <c r="E25" s="258">
        <v>41775</v>
      </c>
      <c r="F25" s="258">
        <v>41775</v>
      </c>
      <c r="G25" s="259">
        <f t="shared" si="0"/>
        <v>100</v>
      </c>
    </row>
    <row r="26" spans="1:7" ht="29.25" customHeight="1">
      <c r="A26" s="133"/>
      <c r="B26" s="153"/>
      <c r="C26" s="151" t="s">
        <v>140</v>
      </c>
      <c r="D26" s="48" t="s">
        <v>169</v>
      </c>
      <c r="E26" s="76">
        <v>500</v>
      </c>
      <c r="F26" s="76">
        <v>357.1</v>
      </c>
      <c r="G26" s="232">
        <f t="shared" si="0"/>
        <v>71.42</v>
      </c>
    </row>
    <row r="27" spans="1:7" ht="24.75" customHeight="1">
      <c r="A27" s="493">
        <v>7</v>
      </c>
      <c r="B27" s="499" t="s">
        <v>119</v>
      </c>
      <c r="C27" s="499"/>
      <c r="D27" s="507" t="s">
        <v>65</v>
      </c>
      <c r="E27" s="502">
        <f>SUM(E28)</f>
        <v>15172</v>
      </c>
      <c r="F27" s="502">
        <f>SUM(F28)</f>
        <v>15172</v>
      </c>
      <c r="G27" s="508">
        <f t="shared" si="0"/>
        <v>100</v>
      </c>
    </row>
    <row r="28" spans="1:7" ht="29.25" customHeight="1">
      <c r="A28" s="55"/>
      <c r="B28" s="159"/>
      <c r="C28" s="153" t="s">
        <v>217</v>
      </c>
      <c r="D28" s="50" t="s">
        <v>158</v>
      </c>
      <c r="E28" s="76">
        <v>15172</v>
      </c>
      <c r="F28" s="76">
        <v>15172</v>
      </c>
      <c r="G28" s="233">
        <f t="shared" si="0"/>
        <v>100</v>
      </c>
    </row>
    <row r="29" spans="1:7" ht="30.75" customHeight="1">
      <c r="A29" s="503">
        <v>8</v>
      </c>
      <c r="B29" s="494">
        <v>756</v>
      </c>
      <c r="C29" s="500"/>
      <c r="D29" s="507" t="s">
        <v>37</v>
      </c>
      <c r="E29" s="497">
        <f>SUM(E30:E48)</f>
        <v>2844550</v>
      </c>
      <c r="F29" s="497">
        <f>SUM(F30:F48)</f>
        <v>2886734.2700000005</v>
      </c>
      <c r="G29" s="508">
        <f t="shared" si="0"/>
        <v>101.48298570951471</v>
      </c>
    </row>
    <row r="30" spans="1:7" ht="20.25" customHeight="1">
      <c r="A30" s="73"/>
      <c r="B30" s="160"/>
      <c r="C30" s="151" t="s">
        <v>153</v>
      </c>
      <c r="D30" s="75" t="s">
        <v>154</v>
      </c>
      <c r="E30" s="77">
        <v>1278894</v>
      </c>
      <c r="F30" s="76">
        <v>1162518</v>
      </c>
      <c r="G30" s="233">
        <f t="shared" si="0"/>
        <v>90.90026225785718</v>
      </c>
    </row>
    <row r="31" spans="1:7" ht="18.75" customHeight="1">
      <c r="A31" s="73"/>
      <c r="B31" s="161"/>
      <c r="C31" s="151" t="s">
        <v>155</v>
      </c>
      <c r="D31" s="75" t="s">
        <v>156</v>
      </c>
      <c r="E31" s="402">
        <v>20000</v>
      </c>
      <c r="F31" s="403">
        <v>-7601.04</v>
      </c>
      <c r="G31" s="233">
        <f t="shared" si="0"/>
        <v>-38.0052</v>
      </c>
    </row>
    <row r="32" spans="1:7" ht="15.75" customHeight="1">
      <c r="A32" s="54"/>
      <c r="B32" s="150"/>
      <c r="C32" s="151" t="s">
        <v>58</v>
      </c>
      <c r="D32" s="4" t="s">
        <v>38</v>
      </c>
      <c r="E32" s="77">
        <v>890000</v>
      </c>
      <c r="F32" s="76">
        <v>1029498.1</v>
      </c>
      <c r="G32" s="233">
        <f t="shared" si="0"/>
        <v>115.67394382022471</v>
      </c>
    </row>
    <row r="33" spans="1:7" ht="17.25" customHeight="1">
      <c r="A33" s="55"/>
      <c r="B33" s="151"/>
      <c r="C33" s="151" t="s">
        <v>59</v>
      </c>
      <c r="D33" s="4" t="s">
        <v>39</v>
      </c>
      <c r="E33" s="76">
        <v>110900</v>
      </c>
      <c r="F33" s="76">
        <v>107574.58</v>
      </c>
      <c r="G33" s="233">
        <f t="shared" si="0"/>
        <v>97.0014247069432</v>
      </c>
    </row>
    <row r="34" spans="1:7" ht="18.75" customHeight="1">
      <c r="A34" s="55"/>
      <c r="B34" s="159"/>
      <c r="C34" s="151" t="s">
        <v>60</v>
      </c>
      <c r="D34" s="4" t="s">
        <v>40</v>
      </c>
      <c r="E34" s="76">
        <v>63000</v>
      </c>
      <c r="F34" s="76">
        <v>62833.04</v>
      </c>
      <c r="G34" s="233">
        <f t="shared" si="0"/>
        <v>99.73498412698413</v>
      </c>
    </row>
    <row r="35" spans="1:7" ht="18" customHeight="1">
      <c r="A35" s="55"/>
      <c r="B35" s="159"/>
      <c r="C35" s="151" t="s">
        <v>61</v>
      </c>
      <c r="D35" s="4" t="s">
        <v>41</v>
      </c>
      <c r="E35" s="76">
        <v>64800</v>
      </c>
      <c r="F35" s="76">
        <v>57208.13</v>
      </c>
      <c r="G35" s="233">
        <f t="shared" si="0"/>
        <v>88.2841512345679</v>
      </c>
    </row>
    <row r="36" spans="1:7" ht="17.25" customHeight="1">
      <c r="A36" s="55"/>
      <c r="B36" s="159"/>
      <c r="C36" s="151" t="s">
        <v>62</v>
      </c>
      <c r="D36" s="48" t="s">
        <v>170</v>
      </c>
      <c r="E36" s="76">
        <v>500</v>
      </c>
      <c r="F36" s="76">
        <v>-208.19</v>
      </c>
      <c r="G36" s="233">
        <f t="shared" si="0"/>
        <v>-41.638</v>
      </c>
    </row>
    <row r="37" spans="1:7" ht="18" customHeight="1">
      <c r="A37" s="81"/>
      <c r="B37" s="162"/>
      <c r="C37" s="154" t="s">
        <v>63</v>
      </c>
      <c r="D37" s="49" t="s">
        <v>42</v>
      </c>
      <c r="E37" s="76">
        <v>4000</v>
      </c>
      <c r="F37" s="76">
        <v>11407</v>
      </c>
      <c r="G37" s="233">
        <f t="shared" si="0"/>
        <v>285.175</v>
      </c>
    </row>
    <row r="38" spans="1:7" ht="18" customHeight="1">
      <c r="A38" s="82"/>
      <c r="B38" s="163"/>
      <c r="C38" s="155" t="s">
        <v>143</v>
      </c>
      <c r="D38" s="4" t="s">
        <v>259</v>
      </c>
      <c r="E38" s="76">
        <v>100</v>
      </c>
      <c r="F38" s="76">
        <v>10</v>
      </c>
      <c r="G38" s="233">
        <f t="shared" si="0"/>
        <v>10</v>
      </c>
    </row>
    <row r="39" spans="1:7" ht="18" customHeight="1">
      <c r="A39" s="82"/>
      <c r="B39" s="163"/>
      <c r="C39" s="155" t="s">
        <v>145</v>
      </c>
      <c r="D39" s="4" t="s">
        <v>146</v>
      </c>
      <c r="E39" s="76">
        <v>1000</v>
      </c>
      <c r="F39" s="76">
        <v>460.68</v>
      </c>
      <c r="G39" s="233">
        <f t="shared" si="0"/>
        <v>46.068000000000005</v>
      </c>
    </row>
    <row r="40" spans="1:7" ht="19.5" customHeight="1">
      <c r="A40" s="82"/>
      <c r="B40" s="163"/>
      <c r="C40" s="155" t="s">
        <v>147</v>
      </c>
      <c r="D40" s="4" t="s">
        <v>148</v>
      </c>
      <c r="E40" s="76">
        <v>15000</v>
      </c>
      <c r="F40" s="76">
        <v>11645</v>
      </c>
      <c r="G40" s="233">
        <f t="shared" si="0"/>
        <v>77.63333333333333</v>
      </c>
    </row>
    <row r="41" spans="1:7" ht="18.75" customHeight="1">
      <c r="A41" s="82"/>
      <c r="B41" s="163"/>
      <c r="C41" s="155" t="s">
        <v>144</v>
      </c>
      <c r="D41" s="4" t="s">
        <v>244</v>
      </c>
      <c r="E41" s="76">
        <v>100</v>
      </c>
      <c r="F41" s="76">
        <v>12</v>
      </c>
      <c r="G41" s="233">
        <f t="shared" si="0"/>
        <v>12</v>
      </c>
    </row>
    <row r="42" spans="1:7" ht="19.5" customHeight="1">
      <c r="A42" s="82"/>
      <c r="B42" s="163"/>
      <c r="C42" s="155" t="s">
        <v>149</v>
      </c>
      <c r="D42" s="4" t="s">
        <v>150</v>
      </c>
      <c r="E42" s="76">
        <v>285000</v>
      </c>
      <c r="F42" s="76">
        <v>312970.2</v>
      </c>
      <c r="G42" s="232">
        <f t="shared" si="0"/>
        <v>109.81410526315788</v>
      </c>
    </row>
    <row r="43" spans="1:7" ht="16.5" customHeight="1">
      <c r="A43" s="82"/>
      <c r="B43" s="163"/>
      <c r="C43" s="155" t="s">
        <v>151</v>
      </c>
      <c r="D43" s="4" t="s">
        <v>152</v>
      </c>
      <c r="E43" s="76">
        <v>48000</v>
      </c>
      <c r="F43" s="76">
        <v>51347.79</v>
      </c>
      <c r="G43" s="232">
        <f t="shared" si="0"/>
        <v>106.97456249999999</v>
      </c>
    </row>
    <row r="44" spans="1:7" ht="16.5" customHeight="1">
      <c r="A44" s="82"/>
      <c r="B44" s="163"/>
      <c r="C44" s="155" t="s">
        <v>66</v>
      </c>
      <c r="D44" s="50" t="s">
        <v>28</v>
      </c>
      <c r="E44" s="76">
        <v>1000</v>
      </c>
      <c r="F44" s="76">
        <v>1100</v>
      </c>
      <c r="G44" s="232">
        <f t="shared" si="0"/>
        <v>110.00000000000001</v>
      </c>
    </row>
    <row r="45" spans="1:7" ht="18" customHeight="1">
      <c r="A45" s="82"/>
      <c r="B45" s="163"/>
      <c r="C45" s="155" t="s">
        <v>64</v>
      </c>
      <c r="D45" s="4" t="s">
        <v>245</v>
      </c>
      <c r="E45" s="76">
        <v>48000</v>
      </c>
      <c r="F45" s="76">
        <v>67865.4</v>
      </c>
      <c r="G45" s="232">
        <f t="shared" si="0"/>
        <v>141.38625</v>
      </c>
    </row>
    <row r="46" spans="1:7" ht="18.75" customHeight="1">
      <c r="A46" s="82"/>
      <c r="B46" s="163"/>
      <c r="C46" s="155" t="s">
        <v>56</v>
      </c>
      <c r="D46" s="4" t="s">
        <v>35</v>
      </c>
      <c r="E46" s="76">
        <v>500</v>
      </c>
      <c r="F46" s="76">
        <v>1204.46</v>
      </c>
      <c r="G46" s="232">
        <f t="shared" si="0"/>
        <v>240.89200000000002</v>
      </c>
    </row>
    <row r="47" spans="1:7" ht="16.5" customHeight="1">
      <c r="A47" s="82"/>
      <c r="B47" s="163"/>
      <c r="C47" s="155" t="s">
        <v>142</v>
      </c>
      <c r="D47" s="4" t="s">
        <v>141</v>
      </c>
      <c r="E47" s="76">
        <v>13500</v>
      </c>
      <c r="F47" s="76">
        <v>16633.12</v>
      </c>
      <c r="G47" s="232">
        <f t="shared" si="0"/>
        <v>123.20829629629628</v>
      </c>
    </row>
    <row r="48" spans="1:7" ht="16.5" customHeight="1">
      <c r="A48" s="82"/>
      <c r="B48" s="163"/>
      <c r="C48" s="155" t="s">
        <v>356</v>
      </c>
      <c r="D48" s="4" t="s">
        <v>385</v>
      </c>
      <c r="E48" s="76">
        <v>256</v>
      </c>
      <c r="F48" s="76">
        <v>256</v>
      </c>
      <c r="G48" s="232">
        <f t="shared" si="0"/>
        <v>100</v>
      </c>
    </row>
    <row r="49" spans="1:7" ht="14.25" customHeight="1">
      <c r="A49" s="509">
        <v>9</v>
      </c>
      <c r="B49" s="489" t="s">
        <v>176</v>
      </c>
      <c r="C49" s="510"/>
      <c r="D49" s="496" t="s">
        <v>45</v>
      </c>
      <c r="E49" s="502">
        <f>SUM(E50:E52)</f>
        <v>5471053</v>
      </c>
      <c r="F49" s="502">
        <f>SUM(F50:F52)</f>
        <v>5471053</v>
      </c>
      <c r="G49" s="492">
        <f t="shared" si="0"/>
        <v>100</v>
      </c>
    </row>
    <row r="50" spans="1:7" ht="15" customHeight="1">
      <c r="A50" s="82"/>
      <c r="B50" s="163"/>
      <c r="C50" s="155" t="s">
        <v>218</v>
      </c>
      <c r="D50" s="4" t="s">
        <v>46</v>
      </c>
      <c r="E50" s="76">
        <v>3601132</v>
      </c>
      <c r="F50" s="76">
        <v>3601132</v>
      </c>
      <c r="G50" s="232">
        <f t="shared" si="0"/>
        <v>100</v>
      </c>
    </row>
    <row r="51" spans="1:7" ht="18" customHeight="1">
      <c r="A51" s="82"/>
      <c r="B51" s="163"/>
      <c r="C51" s="155" t="s">
        <v>218</v>
      </c>
      <c r="D51" s="4" t="s">
        <v>47</v>
      </c>
      <c r="E51" s="76">
        <v>1701441</v>
      </c>
      <c r="F51" s="76">
        <v>1701441</v>
      </c>
      <c r="G51" s="232">
        <f t="shared" si="0"/>
        <v>100</v>
      </c>
    </row>
    <row r="52" spans="1:7" ht="17.25" customHeight="1">
      <c r="A52" s="82"/>
      <c r="B52" s="163"/>
      <c r="C52" s="155" t="s">
        <v>218</v>
      </c>
      <c r="D52" s="4" t="s">
        <v>48</v>
      </c>
      <c r="E52" s="76">
        <v>168480</v>
      </c>
      <c r="F52" s="76">
        <v>168480</v>
      </c>
      <c r="G52" s="232">
        <f t="shared" si="0"/>
        <v>100</v>
      </c>
    </row>
    <row r="53" spans="1:7" ht="15.75">
      <c r="A53" s="511">
        <v>10</v>
      </c>
      <c r="B53" s="512">
        <v>801</v>
      </c>
      <c r="C53" s="512"/>
      <c r="D53" s="496" t="s">
        <v>43</v>
      </c>
      <c r="E53" s="497">
        <f>SUM(E54:E61)</f>
        <v>2187655</v>
      </c>
      <c r="F53" s="497">
        <f>SUM(F54:F61)</f>
        <v>1922090.76</v>
      </c>
      <c r="G53" s="492">
        <f t="shared" si="0"/>
        <v>87.86078060754552</v>
      </c>
    </row>
    <row r="54" spans="1:7" ht="15.75">
      <c r="A54" s="399"/>
      <c r="B54" s="400"/>
      <c r="C54" s="134" t="s">
        <v>56</v>
      </c>
      <c r="D54" s="4" t="s">
        <v>35</v>
      </c>
      <c r="E54" s="77">
        <v>0</v>
      </c>
      <c r="F54" s="77">
        <v>45</v>
      </c>
      <c r="G54" s="232">
        <v>0</v>
      </c>
    </row>
    <row r="55" spans="1:7" ht="15.75">
      <c r="A55" s="83"/>
      <c r="B55" s="164"/>
      <c r="C55" s="155" t="s">
        <v>55</v>
      </c>
      <c r="D55" s="4" t="s">
        <v>33</v>
      </c>
      <c r="E55" s="76">
        <v>25500</v>
      </c>
      <c r="F55" s="76">
        <v>24090.36</v>
      </c>
      <c r="G55" s="232">
        <f t="shared" si="0"/>
        <v>94.472</v>
      </c>
    </row>
    <row r="56" spans="1:7" ht="15.75">
      <c r="A56" s="84"/>
      <c r="B56" s="165"/>
      <c r="C56" s="155" t="s">
        <v>53</v>
      </c>
      <c r="D56" s="4" t="s">
        <v>30</v>
      </c>
      <c r="E56" s="76">
        <v>6700</v>
      </c>
      <c r="F56" s="76">
        <v>7280</v>
      </c>
      <c r="G56" s="232">
        <f t="shared" si="0"/>
        <v>108.65671641791043</v>
      </c>
    </row>
    <row r="57" spans="1:7" ht="15" customHeight="1">
      <c r="A57" s="84"/>
      <c r="B57" s="165"/>
      <c r="C57" s="155" t="s">
        <v>57</v>
      </c>
      <c r="D57" s="4" t="s">
        <v>36</v>
      </c>
      <c r="E57" s="76">
        <v>1600</v>
      </c>
      <c r="F57" s="76">
        <v>1485.26</v>
      </c>
      <c r="G57" s="232">
        <f t="shared" si="0"/>
        <v>92.82875</v>
      </c>
    </row>
    <row r="58" spans="1:7" ht="18" customHeight="1">
      <c r="A58" s="84"/>
      <c r="B58" s="165"/>
      <c r="C58" s="155" t="s">
        <v>175</v>
      </c>
      <c r="D58" s="260" t="s">
        <v>171</v>
      </c>
      <c r="E58" s="76">
        <v>18125</v>
      </c>
      <c r="F58" s="76">
        <v>18125</v>
      </c>
      <c r="G58" s="233">
        <f t="shared" si="0"/>
        <v>100</v>
      </c>
    </row>
    <row r="59" spans="1:7" ht="18" customHeight="1">
      <c r="A59" s="84"/>
      <c r="B59" s="165"/>
      <c r="C59" s="155" t="s">
        <v>357</v>
      </c>
      <c r="D59" s="75" t="s">
        <v>167</v>
      </c>
      <c r="E59" s="76">
        <v>15730</v>
      </c>
      <c r="F59" s="76">
        <v>15722.55</v>
      </c>
      <c r="G59" s="233">
        <f t="shared" si="0"/>
        <v>99.95263827082009</v>
      </c>
    </row>
    <row r="60" spans="1:10" ht="27.75" customHeight="1">
      <c r="A60" s="84"/>
      <c r="B60" s="165"/>
      <c r="C60" s="155" t="s">
        <v>358</v>
      </c>
      <c r="D60" s="75" t="s">
        <v>258</v>
      </c>
      <c r="E60" s="76">
        <v>20000</v>
      </c>
      <c r="F60" s="76">
        <v>20000</v>
      </c>
      <c r="G60" s="233">
        <f t="shared" si="0"/>
        <v>100</v>
      </c>
      <c r="J60" s="520"/>
    </row>
    <row r="61" spans="1:10" ht="17.25" customHeight="1">
      <c r="A61" s="515"/>
      <c r="B61" s="516"/>
      <c r="C61" s="517" t="s">
        <v>285</v>
      </c>
      <c r="D61" s="518" t="s">
        <v>359</v>
      </c>
      <c r="E61" s="403">
        <v>2100000</v>
      </c>
      <c r="F61" s="403">
        <v>1835342.59</v>
      </c>
      <c r="G61" s="519">
        <f t="shared" si="0"/>
        <v>87.3972661904762</v>
      </c>
      <c r="J61" s="520"/>
    </row>
    <row r="62" spans="1:7" ht="15.75">
      <c r="A62" s="513">
        <v>11</v>
      </c>
      <c r="B62" s="514" t="s">
        <v>124</v>
      </c>
      <c r="C62" s="489"/>
      <c r="D62" s="409" t="s">
        <v>87</v>
      </c>
      <c r="E62" s="502">
        <f>SUM(E63)</f>
        <v>1400</v>
      </c>
      <c r="F62" s="502">
        <f>SUM(F63)</f>
        <v>1395.6</v>
      </c>
      <c r="G62" s="508">
        <f t="shared" si="0"/>
        <v>99.68571428571428</v>
      </c>
    </row>
    <row r="63" spans="1:7" ht="46.5" customHeight="1">
      <c r="A63" s="84"/>
      <c r="B63" s="165"/>
      <c r="C63" s="155" t="s">
        <v>55</v>
      </c>
      <c r="D63" s="48" t="s">
        <v>157</v>
      </c>
      <c r="E63" s="76">
        <v>1400</v>
      </c>
      <c r="F63" s="76">
        <v>1395.6</v>
      </c>
      <c r="G63" s="233">
        <f t="shared" si="0"/>
        <v>99.68571428571428</v>
      </c>
    </row>
    <row r="64" spans="1:7" ht="15.75">
      <c r="A64" s="511">
        <v>12</v>
      </c>
      <c r="B64" s="512">
        <v>852</v>
      </c>
      <c r="C64" s="512"/>
      <c r="D64" s="496" t="s">
        <v>44</v>
      </c>
      <c r="E64" s="497">
        <f>SUM(E65:E71)</f>
        <v>2350481</v>
      </c>
      <c r="F64" s="497">
        <f>SUM(F65:F71)</f>
        <v>2299989.9</v>
      </c>
      <c r="G64" s="508">
        <f t="shared" si="0"/>
        <v>97.85188223176448</v>
      </c>
    </row>
    <row r="65" spans="1:7" ht="16.5" customHeight="1">
      <c r="A65" s="84"/>
      <c r="B65" s="165"/>
      <c r="C65" s="155" t="s">
        <v>53</v>
      </c>
      <c r="D65" s="4" t="s">
        <v>30</v>
      </c>
      <c r="E65" s="76">
        <v>3400</v>
      </c>
      <c r="F65" s="76">
        <v>4651.78</v>
      </c>
      <c r="G65" s="233">
        <f t="shared" si="0"/>
        <v>136.8170588235294</v>
      </c>
    </row>
    <row r="66" spans="1:7" ht="18.75" customHeight="1">
      <c r="A66" s="80"/>
      <c r="B66" s="165"/>
      <c r="C66" s="155" t="s">
        <v>57</v>
      </c>
      <c r="D66" s="4" t="s">
        <v>36</v>
      </c>
      <c r="E66" s="76">
        <v>800</v>
      </c>
      <c r="F66" s="76">
        <v>582.74</v>
      </c>
      <c r="G66" s="233">
        <f t="shared" si="0"/>
        <v>72.8425</v>
      </c>
    </row>
    <row r="67" spans="1:7" ht="32.25" customHeight="1">
      <c r="A67" s="80"/>
      <c r="B67" s="165"/>
      <c r="C67" s="155" t="s">
        <v>217</v>
      </c>
      <c r="D67" s="50" t="s">
        <v>158</v>
      </c>
      <c r="E67" s="76">
        <v>1929657</v>
      </c>
      <c r="F67" s="76">
        <v>1929460.67</v>
      </c>
      <c r="G67" s="233">
        <f t="shared" si="0"/>
        <v>99.98982565295282</v>
      </c>
    </row>
    <row r="68" spans="1:7" ht="30.75" customHeight="1">
      <c r="A68" s="80"/>
      <c r="B68" s="165"/>
      <c r="C68" s="155" t="s">
        <v>260</v>
      </c>
      <c r="D68" s="50" t="s">
        <v>261</v>
      </c>
      <c r="E68" s="76">
        <v>175208</v>
      </c>
      <c r="F68" s="76">
        <v>121328</v>
      </c>
      <c r="G68" s="233">
        <f t="shared" si="0"/>
        <v>69.24797954431304</v>
      </c>
    </row>
    <row r="69" spans="1:7" ht="17.25" customHeight="1">
      <c r="A69" s="80"/>
      <c r="B69" s="165"/>
      <c r="C69" s="155" t="s">
        <v>175</v>
      </c>
      <c r="D69" s="48" t="s">
        <v>49</v>
      </c>
      <c r="E69" s="76">
        <v>223416</v>
      </c>
      <c r="F69" s="76">
        <v>223416</v>
      </c>
      <c r="G69" s="233">
        <f t="shared" si="0"/>
        <v>100</v>
      </c>
    </row>
    <row r="70" spans="1:7" ht="18" customHeight="1">
      <c r="A70" s="80"/>
      <c r="B70" s="165"/>
      <c r="C70" s="155" t="s">
        <v>360</v>
      </c>
      <c r="D70" s="48" t="s">
        <v>49</v>
      </c>
      <c r="E70" s="76">
        <v>10000</v>
      </c>
      <c r="F70" s="76">
        <v>10000</v>
      </c>
      <c r="G70" s="233">
        <f t="shared" si="0"/>
        <v>100</v>
      </c>
    </row>
    <row r="71" spans="1:7" ht="29.25" customHeight="1">
      <c r="A71" s="80"/>
      <c r="B71" s="165"/>
      <c r="C71" s="155" t="s">
        <v>140</v>
      </c>
      <c r="D71" s="48" t="s">
        <v>172</v>
      </c>
      <c r="E71" s="76">
        <v>8000</v>
      </c>
      <c r="F71" s="76">
        <v>10550.71</v>
      </c>
      <c r="G71" s="233">
        <f aca="true" t="shared" si="1" ref="G71:G80">F71/E71*100</f>
        <v>131.883875</v>
      </c>
    </row>
    <row r="72" spans="1:7" ht="20.25" customHeight="1">
      <c r="A72" s="521">
        <v>13</v>
      </c>
      <c r="B72" s="514" t="s">
        <v>361</v>
      </c>
      <c r="C72" s="489"/>
      <c r="D72" s="522" t="s">
        <v>382</v>
      </c>
      <c r="E72" s="502">
        <f>SUM(E74:E75)</f>
        <v>120527.86</v>
      </c>
      <c r="F72" s="502">
        <f>SUM(F73:F75)</f>
        <v>105950.08</v>
      </c>
      <c r="G72" s="508">
        <f t="shared" si="1"/>
        <v>87.90505365315538</v>
      </c>
    </row>
    <row r="73" spans="1:7" ht="20.25" customHeight="1">
      <c r="A73" s="572"/>
      <c r="B73" s="573"/>
      <c r="C73" s="574" t="s">
        <v>57</v>
      </c>
      <c r="D73" s="575" t="s">
        <v>36</v>
      </c>
      <c r="E73" s="402">
        <v>0</v>
      </c>
      <c r="F73" s="402">
        <v>366.22</v>
      </c>
      <c r="G73" s="519">
        <v>0</v>
      </c>
    </row>
    <row r="74" spans="1:7" ht="18.75" customHeight="1">
      <c r="A74" s="80"/>
      <c r="B74" s="165"/>
      <c r="C74" s="155" t="s">
        <v>362</v>
      </c>
      <c r="D74" s="401" t="s">
        <v>383</v>
      </c>
      <c r="E74" s="76">
        <v>114467.8</v>
      </c>
      <c r="F74" s="76">
        <v>100272.33</v>
      </c>
      <c r="G74" s="233">
        <f t="shared" si="1"/>
        <v>87.59872208603642</v>
      </c>
    </row>
    <row r="75" spans="1:7" ht="18.75" customHeight="1">
      <c r="A75" s="80"/>
      <c r="B75" s="165"/>
      <c r="C75" s="155" t="s">
        <v>363</v>
      </c>
      <c r="D75" s="401" t="s">
        <v>383</v>
      </c>
      <c r="E75" s="76">
        <v>6060.06</v>
      </c>
      <c r="F75" s="76">
        <v>5311.53</v>
      </c>
      <c r="G75" s="233">
        <f t="shared" si="1"/>
        <v>87.64814209760299</v>
      </c>
    </row>
    <row r="76" spans="1:7" ht="18" customHeight="1">
      <c r="A76" s="493">
        <v>13</v>
      </c>
      <c r="B76" s="499" t="s">
        <v>173</v>
      </c>
      <c r="C76" s="500"/>
      <c r="D76" s="522" t="s">
        <v>174</v>
      </c>
      <c r="E76" s="502">
        <f>SUM(E77:E77)</f>
        <v>149814</v>
      </c>
      <c r="F76" s="502">
        <f>SUM(F77:F77)</f>
        <v>148047.33</v>
      </c>
      <c r="G76" s="508">
        <f t="shared" si="1"/>
        <v>98.82075773959708</v>
      </c>
    </row>
    <row r="77" spans="1:7" ht="18.75" customHeight="1">
      <c r="A77" s="48"/>
      <c r="B77" s="151"/>
      <c r="C77" s="151" t="s">
        <v>175</v>
      </c>
      <c r="D77" s="48" t="s">
        <v>49</v>
      </c>
      <c r="E77" s="76">
        <v>149814</v>
      </c>
      <c r="F77" s="76">
        <v>148047.33</v>
      </c>
      <c r="G77" s="233">
        <f t="shared" si="1"/>
        <v>98.82075773959708</v>
      </c>
    </row>
    <row r="78" spans="1:7" ht="17.25" customHeight="1">
      <c r="A78" s="493">
        <v>14</v>
      </c>
      <c r="B78" s="499" t="s">
        <v>286</v>
      </c>
      <c r="C78" s="499"/>
      <c r="D78" s="506" t="s">
        <v>287</v>
      </c>
      <c r="E78" s="502">
        <f>SUM(E79)</f>
        <v>6280</v>
      </c>
      <c r="F78" s="502">
        <f>SUM(F79)</f>
        <v>6280</v>
      </c>
      <c r="G78" s="508">
        <f t="shared" si="1"/>
        <v>100</v>
      </c>
    </row>
    <row r="79" spans="1:7" ht="18.75" customHeight="1">
      <c r="A79" s="48"/>
      <c r="B79" s="151"/>
      <c r="C79" s="151" t="s">
        <v>232</v>
      </c>
      <c r="D79" s="75" t="s">
        <v>233</v>
      </c>
      <c r="E79" s="76">
        <v>6280</v>
      </c>
      <c r="F79" s="76">
        <v>6280</v>
      </c>
      <c r="G79" s="233">
        <f t="shared" si="1"/>
        <v>100</v>
      </c>
    </row>
    <row r="80" spans="1:7" ht="14.25" customHeight="1">
      <c r="A80" s="577" t="s">
        <v>353</v>
      </c>
      <c r="B80" s="578"/>
      <c r="C80" s="578"/>
      <c r="D80" s="579"/>
      <c r="E80" s="497">
        <f>SUM(E3+E9+E11+E14+E19+E21+E27+E29+E49+E53+E62+E64+E76+E78+E72)</f>
        <v>13979952.86</v>
      </c>
      <c r="F80" s="497">
        <f>SUM(F3+F9+F11+F14+F19+F21+F27+F29+F49+F53+F62+F64+F76+F78+F72)</f>
        <v>13710464.47</v>
      </c>
      <c r="G80" s="508">
        <f t="shared" si="1"/>
        <v>98.07232261296768</v>
      </c>
    </row>
    <row r="81" ht="0.75" customHeight="1" hidden="1">
      <c r="G81" s="231"/>
    </row>
    <row r="82" ht="18" customHeight="1"/>
    <row r="83" spans="1:6" ht="17.25" customHeight="1">
      <c r="A83" s="576" t="s">
        <v>354</v>
      </c>
      <c r="B83" s="576"/>
      <c r="C83" s="576"/>
      <c r="D83" s="576"/>
      <c r="E83" s="576"/>
      <c r="F83" s="576"/>
    </row>
    <row r="84" spans="1:6" ht="16.5" customHeight="1">
      <c r="A84" s="576" t="s">
        <v>67</v>
      </c>
      <c r="B84" s="576"/>
      <c r="C84" s="576"/>
      <c r="D84" s="576"/>
      <c r="E84" s="576"/>
      <c r="F84" s="576"/>
    </row>
    <row r="85" spans="1:7" ht="15" customHeight="1">
      <c r="A85" s="112"/>
      <c r="B85" s="112"/>
      <c r="C85" s="112"/>
      <c r="D85" s="112"/>
      <c r="E85" s="112"/>
      <c r="F85" s="112"/>
      <c r="G85" s="112"/>
    </row>
    <row r="86" spans="1:7" ht="12.75" customHeight="1">
      <c r="A86" s="587" t="s">
        <v>0</v>
      </c>
      <c r="B86" s="589" t="s">
        <v>68</v>
      </c>
      <c r="C86" s="580"/>
      <c r="D86" s="582" t="s">
        <v>27</v>
      </c>
      <c r="E86" s="584" t="s">
        <v>292</v>
      </c>
      <c r="F86" s="586" t="s">
        <v>7</v>
      </c>
      <c r="G86" s="586"/>
    </row>
    <row r="87" spans="1:7" ht="36" customHeight="1">
      <c r="A87" s="588"/>
      <c r="B87" s="588"/>
      <c r="C87" s="581"/>
      <c r="D87" s="583"/>
      <c r="E87" s="585"/>
      <c r="F87" s="43" t="s">
        <v>365</v>
      </c>
      <c r="G87" s="43" t="s">
        <v>166</v>
      </c>
    </row>
    <row r="88" spans="1:7" ht="15.75">
      <c r="A88" s="4">
        <v>1</v>
      </c>
      <c r="B88" s="155" t="s">
        <v>51</v>
      </c>
      <c r="C88" s="4"/>
      <c r="D88" s="48" t="s">
        <v>69</v>
      </c>
      <c r="E88" s="85">
        <f>SUM(E3)</f>
        <v>427045</v>
      </c>
      <c r="F88" s="85">
        <f>SUM(F3)</f>
        <v>437243.27999999997</v>
      </c>
      <c r="G88" s="230">
        <f>F88/E88*100</f>
        <v>102.38810429814187</v>
      </c>
    </row>
    <row r="89" spans="1:7" ht="15.75">
      <c r="A89" s="4">
        <v>2</v>
      </c>
      <c r="B89" s="155" t="s">
        <v>52</v>
      </c>
      <c r="C89" s="4"/>
      <c r="D89" s="48" t="s">
        <v>29</v>
      </c>
      <c r="E89" s="85">
        <f>SUM(E9)</f>
        <v>700</v>
      </c>
      <c r="F89" s="85">
        <f>SUM(F9)</f>
        <v>949.64</v>
      </c>
      <c r="G89" s="230">
        <f aca="true" t="shared" si="2" ref="G89:G103">F89/E89*100</f>
        <v>135.66285714285715</v>
      </c>
    </row>
    <row r="90" spans="1:7" ht="15.75">
      <c r="A90" s="4">
        <v>4</v>
      </c>
      <c r="B90" s="155" t="s">
        <v>234</v>
      </c>
      <c r="C90" s="4"/>
      <c r="D90" s="86" t="s">
        <v>235</v>
      </c>
      <c r="E90" s="85">
        <f>SUM(E11)</f>
        <v>149500</v>
      </c>
      <c r="F90" s="85">
        <f>SUM(F11)</f>
        <v>149763.8</v>
      </c>
      <c r="G90" s="230">
        <f t="shared" si="2"/>
        <v>100.17645484949833</v>
      </c>
    </row>
    <row r="91" spans="1:7" ht="15.75">
      <c r="A91" s="4">
        <v>5</v>
      </c>
      <c r="B91" s="155">
        <v>700</v>
      </c>
      <c r="C91" s="4"/>
      <c r="D91" s="48" t="s">
        <v>70</v>
      </c>
      <c r="E91" s="85">
        <f>SUM(E14)</f>
        <v>164500</v>
      </c>
      <c r="F91" s="85">
        <f>SUM(F14)</f>
        <v>173770.1</v>
      </c>
      <c r="G91" s="230">
        <f t="shared" si="2"/>
        <v>105.63531914893618</v>
      </c>
    </row>
    <row r="92" spans="1:7" ht="15.75">
      <c r="A92" s="4">
        <v>6</v>
      </c>
      <c r="B92" s="155" t="s">
        <v>283</v>
      </c>
      <c r="C92" s="4"/>
      <c r="D92" s="75" t="s">
        <v>284</v>
      </c>
      <c r="E92" s="85">
        <f>SUM(E19)</f>
        <v>20000</v>
      </c>
      <c r="F92" s="85">
        <f>SUM(F19)</f>
        <v>20000</v>
      </c>
      <c r="G92" s="397">
        <f>SUM(G19)</f>
        <v>100</v>
      </c>
    </row>
    <row r="93" spans="1:7" ht="15.75" customHeight="1">
      <c r="A93" s="4">
        <v>7</v>
      </c>
      <c r="B93" s="155">
        <v>750</v>
      </c>
      <c r="C93" s="4"/>
      <c r="D93" s="48" t="s">
        <v>71</v>
      </c>
      <c r="E93" s="85">
        <f>SUM(E21)</f>
        <v>71275</v>
      </c>
      <c r="F93" s="85">
        <f>SUM(F21)</f>
        <v>72024.71</v>
      </c>
      <c r="G93" s="230">
        <f t="shared" si="2"/>
        <v>101.051855489302</v>
      </c>
    </row>
    <row r="94" spans="1:7" ht="15.75">
      <c r="A94" s="4">
        <v>8</v>
      </c>
      <c r="B94" s="155">
        <v>751</v>
      </c>
      <c r="C94" s="4"/>
      <c r="D94" s="51" t="s">
        <v>72</v>
      </c>
      <c r="E94" s="85">
        <f>SUM(E27)</f>
        <v>15172</v>
      </c>
      <c r="F94" s="85">
        <f>SUM(F28)</f>
        <v>15172</v>
      </c>
      <c r="G94" s="230">
        <f t="shared" si="2"/>
        <v>100</v>
      </c>
    </row>
    <row r="95" spans="1:7" ht="39.75" customHeight="1">
      <c r="A95" s="4">
        <v>9</v>
      </c>
      <c r="B95" s="155">
        <v>756</v>
      </c>
      <c r="C95" s="4"/>
      <c r="D95" s="51" t="s">
        <v>73</v>
      </c>
      <c r="E95" s="85">
        <f>SUM(E29)</f>
        <v>2844550</v>
      </c>
      <c r="F95" s="85">
        <f>SUM(F29)</f>
        <v>2886734.2700000005</v>
      </c>
      <c r="G95" s="230">
        <f t="shared" si="2"/>
        <v>101.48298570951471</v>
      </c>
    </row>
    <row r="96" spans="1:7" ht="17.25" customHeight="1">
      <c r="A96" s="4">
        <v>10</v>
      </c>
      <c r="B96" s="155">
        <v>758</v>
      </c>
      <c r="C96" s="4"/>
      <c r="D96" s="48" t="s">
        <v>45</v>
      </c>
      <c r="E96" s="85">
        <f>SUM(E49)</f>
        <v>5471053</v>
      </c>
      <c r="F96" s="85">
        <f>SUM(F49)</f>
        <v>5471053</v>
      </c>
      <c r="G96" s="230">
        <f t="shared" si="2"/>
        <v>100</v>
      </c>
    </row>
    <row r="97" spans="1:7" ht="17.25" customHeight="1">
      <c r="A97" s="4">
        <v>11</v>
      </c>
      <c r="B97" s="155">
        <v>801</v>
      </c>
      <c r="C97" s="4"/>
      <c r="D97" s="48" t="s">
        <v>74</v>
      </c>
      <c r="E97" s="85">
        <f>SUM(E53)</f>
        <v>2187655</v>
      </c>
      <c r="F97" s="85">
        <f>SUM(F53)</f>
        <v>1922090.76</v>
      </c>
      <c r="G97" s="230">
        <f t="shared" si="2"/>
        <v>87.86078060754552</v>
      </c>
    </row>
    <row r="98" spans="1:7" ht="15.75" customHeight="1">
      <c r="A98" s="4">
        <v>12</v>
      </c>
      <c r="B98" s="155" t="s">
        <v>124</v>
      </c>
      <c r="C98" s="4"/>
      <c r="D98" s="48" t="s">
        <v>87</v>
      </c>
      <c r="E98" s="85">
        <f>SUM(E62)</f>
        <v>1400</v>
      </c>
      <c r="F98" s="85">
        <f>SUM(F62)</f>
        <v>1395.6</v>
      </c>
      <c r="G98" s="230">
        <f t="shared" si="2"/>
        <v>99.68571428571428</v>
      </c>
    </row>
    <row r="99" spans="1:7" ht="13.5" customHeight="1">
      <c r="A99" s="4">
        <v>13</v>
      </c>
      <c r="B99" s="155">
        <v>852</v>
      </c>
      <c r="C99" s="4"/>
      <c r="D99" s="48" t="s">
        <v>44</v>
      </c>
      <c r="E99" s="85">
        <f>SUM(E64)</f>
        <v>2350481</v>
      </c>
      <c r="F99" s="85">
        <f>SUM(F64)</f>
        <v>2299989.9</v>
      </c>
      <c r="G99" s="230">
        <f t="shared" si="2"/>
        <v>97.85188223176448</v>
      </c>
    </row>
    <row r="100" spans="1:7" ht="13.5" customHeight="1">
      <c r="A100" s="4">
        <v>14</v>
      </c>
      <c r="B100" s="155" t="s">
        <v>361</v>
      </c>
      <c r="C100" s="4"/>
      <c r="D100" s="401" t="s">
        <v>382</v>
      </c>
      <c r="E100" s="85">
        <f>SUM(E72)</f>
        <v>120527.86</v>
      </c>
      <c r="F100" s="85">
        <f>SUM(F72)</f>
        <v>105950.08</v>
      </c>
      <c r="G100" s="85">
        <f>SUM(G72)</f>
        <v>87.90505365315538</v>
      </c>
    </row>
    <row r="101" spans="1:7" ht="14.25" customHeight="1">
      <c r="A101" s="4">
        <v>14</v>
      </c>
      <c r="B101" s="155" t="s">
        <v>173</v>
      </c>
      <c r="C101" s="4"/>
      <c r="D101" s="87" t="s">
        <v>174</v>
      </c>
      <c r="E101" s="85">
        <f>SUM(E76)</f>
        <v>149814</v>
      </c>
      <c r="F101" s="85">
        <f>SUM(F76)</f>
        <v>148047.33</v>
      </c>
      <c r="G101" s="230">
        <f t="shared" si="2"/>
        <v>98.82075773959708</v>
      </c>
    </row>
    <row r="102" spans="1:7" ht="14.25" customHeight="1">
      <c r="A102" s="4">
        <v>15</v>
      </c>
      <c r="B102" s="279" t="s">
        <v>286</v>
      </c>
      <c r="C102" s="279"/>
      <c r="D102" s="75" t="s">
        <v>287</v>
      </c>
      <c r="E102" s="85">
        <f>SUM(E78)</f>
        <v>6280</v>
      </c>
      <c r="F102" s="85">
        <f>SUM(F79)</f>
        <v>6280</v>
      </c>
      <c r="G102" s="230">
        <f t="shared" si="2"/>
        <v>100</v>
      </c>
    </row>
    <row r="103" spans="1:7" ht="18.75" customHeight="1">
      <c r="A103" s="523"/>
      <c r="B103" s="523"/>
      <c r="C103" s="523"/>
      <c r="D103" s="490" t="s">
        <v>355</v>
      </c>
      <c r="E103" s="524">
        <f>SUM(E80)</f>
        <v>13979952.86</v>
      </c>
      <c r="F103" s="524">
        <f>SUM(F80)</f>
        <v>13710464.47</v>
      </c>
      <c r="G103" s="525">
        <f t="shared" si="2"/>
        <v>98.07232261296768</v>
      </c>
    </row>
    <row r="104" spans="6:7" ht="15.75">
      <c r="F104" s="122"/>
      <c r="G104" s="123"/>
    </row>
    <row r="105" ht="15.75">
      <c r="F105" s="122"/>
    </row>
    <row r="106" ht="15.75">
      <c r="F106" s="30"/>
    </row>
  </sheetData>
  <sheetProtection/>
  <mergeCells count="9">
    <mergeCell ref="A83:F83"/>
    <mergeCell ref="A80:D80"/>
    <mergeCell ref="A84:F84"/>
    <mergeCell ref="C86:C87"/>
    <mergeCell ref="D86:D87"/>
    <mergeCell ref="E86:E87"/>
    <mergeCell ref="F86:G86"/>
    <mergeCell ref="A86:A87"/>
    <mergeCell ref="B86:B87"/>
  </mergeCells>
  <printOptions/>
  <pageMargins left="0.984251968503937" right="0.35433070866141736" top="0.9448818897637796" bottom="0.4724409448818898" header="0.3937007874015748" footer="0.31496062992125984"/>
  <pageSetup horizontalDpi="300" verticalDpi="300" orientation="landscape" paperSize="9" scale="78" r:id="rId1"/>
  <headerFooter alignWithMargins="0">
    <oddHeader>&amp;LDochody budżetu Gminy Łaczna za 2009 roku.&amp;RZałącznik Nr 1do sprawozdania Wójta Gminy -wykonanie budżetu za 2009 r</oddHeader>
  </headerFooter>
  <rowBreaks count="4" manualBreakCount="4">
    <brk id="28" max="6" man="1"/>
    <brk id="61" max="6" man="1"/>
    <brk id="80" max="6" man="1"/>
    <brk id="10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.125" style="1" customWidth="1"/>
    <col min="2" max="2" width="28.375" style="1" customWidth="1"/>
    <col min="3" max="3" width="6.875" style="1" customWidth="1"/>
    <col min="4" max="4" width="8.25390625" style="1" customWidth="1"/>
    <col min="5" max="5" width="10.25390625" style="1" customWidth="1"/>
    <col min="6" max="6" width="10.375" style="1" customWidth="1"/>
    <col min="7" max="7" width="10.125" style="1" customWidth="1"/>
    <col min="8" max="9" width="10.25390625" style="1" customWidth="1"/>
    <col min="10" max="10" width="10.1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31" customFormat="1" ht="12"/>
    <row r="2" s="31" customFormat="1" ht="12"/>
    <row r="3" s="31" customFormat="1" ht="12"/>
    <row r="4" s="31" customFormat="1" ht="12"/>
    <row r="6" spans="1:12" ht="15.75" customHeight="1">
      <c r="A6" s="682" t="s">
        <v>334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3:6" ht="15.75">
      <c r="C7" s="56" t="s">
        <v>368</v>
      </c>
      <c r="D7" s="56"/>
      <c r="E7" s="56"/>
      <c r="F7" s="56"/>
    </row>
    <row r="8" spans="3:12" ht="15.75">
      <c r="C8" s="56"/>
      <c r="D8" s="56"/>
      <c r="E8" s="56"/>
      <c r="F8" s="56"/>
      <c r="I8" s="112"/>
      <c r="L8" s="2"/>
    </row>
    <row r="9" spans="1:12" s="17" customFormat="1" ht="23.25" customHeight="1">
      <c r="A9" s="642" t="s">
        <v>0</v>
      </c>
      <c r="B9" s="642" t="s">
        <v>322</v>
      </c>
      <c r="C9" s="642" t="s">
        <v>243</v>
      </c>
      <c r="D9" s="66"/>
      <c r="E9" s="643" t="s">
        <v>337</v>
      </c>
      <c r="F9" s="146"/>
      <c r="G9" s="147"/>
      <c r="H9" s="147" t="s">
        <v>9</v>
      </c>
      <c r="I9" s="147"/>
      <c r="J9" s="642" t="s">
        <v>5</v>
      </c>
      <c r="K9" s="642"/>
      <c r="L9" s="643" t="s">
        <v>338</v>
      </c>
    </row>
    <row r="10" spans="1:12" s="15" customFormat="1" ht="39.75" customHeight="1">
      <c r="A10" s="642"/>
      <c r="B10" s="642"/>
      <c r="C10" s="642"/>
      <c r="D10" s="356" t="s">
        <v>4</v>
      </c>
      <c r="E10" s="645"/>
      <c r="F10" s="65" t="s">
        <v>236</v>
      </c>
      <c r="G10" s="100" t="s">
        <v>206</v>
      </c>
      <c r="H10" s="100" t="s">
        <v>339</v>
      </c>
      <c r="I10" s="100" t="s">
        <v>206</v>
      </c>
      <c r="J10" s="65" t="s">
        <v>237</v>
      </c>
      <c r="K10" s="65" t="s">
        <v>206</v>
      </c>
      <c r="L10" s="645"/>
    </row>
    <row r="11" spans="1:12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21" customHeight="1">
      <c r="A12" s="18"/>
      <c r="B12" s="18" t="s">
        <v>335</v>
      </c>
      <c r="C12" s="18">
        <v>400</v>
      </c>
      <c r="D12" s="18">
        <v>40001</v>
      </c>
      <c r="E12" s="34">
        <v>31011.22</v>
      </c>
      <c r="F12" s="34">
        <v>228600</v>
      </c>
      <c r="G12" s="34">
        <v>200031.31</v>
      </c>
      <c r="H12" s="34">
        <v>0</v>
      </c>
      <c r="I12" s="34">
        <v>0</v>
      </c>
      <c r="J12" s="34">
        <v>259600</v>
      </c>
      <c r="K12" s="34">
        <v>204777.75</v>
      </c>
      <c r="L12" s="34">
        <v>26264.78</v>
      </c>
    </row>
    <row r="13" spans="1:12" ht="21.75" customHeight="1">
      <c r="A13" s="18"/>
      <c r="B13" s="18" t="s">
        <v>77</v>
      </c>
      <c r="C13" s="181">
        <v>400</v>
      </c>
      <c r="D13" s="181">
        <v>40002</v>
      </c>
      <c r="E13" s="182">
        <v>25793.71</v>
      </c>
      <c r="F13" s="182">
        <v>450785.04</v>
      </c>
      <c r="G13" s="183">
        <v>453469.42</v>
      </c>
      <c r="H13" s="182">
        <v>88785.04</v>
      </c>
      <c r="I13" s="182">
        <v>82268.06</v>
      </c>
      <c r="J13" s="182">
        <v>476485.04</v>
      </c>
      <c r="K13" s="182">
        <v>452292.35</v>
      </c>
      <c r="L13" s="182">
        <v>26970.78</v>
      </c>
    </row>
    <row r="14" spans="1:12" ht="24" customHeight="1">
      <c r="A14" s="18"/>
      <c r="B14" s="18" t="s">
        <v>91</v>
      </c>
      <c r="C14" s="18">
        <v>900</v>
      </c>
      <c r="D14" s="18">
        <v>90001</v>
      </c>
      <c r="E14" s="34">
        <v>-3281.65</v>
      </c>
      <c r="F14" s="34">
        <v>100046.35</v>
      </c>
      <c r="G14" s="34">
        <v>90561.78</v>
      </c>
      <c r="H14" s="34">
        <v>74766.35</v>
      </c>
      <c r="I14" s="34">
        <v>72619.03</v>
      </c>
      <c r="J14" s="34">
        <v>96746.35</v>
      </c>
      <c r="K14" s="34">
        <v>83023.64</v>
      </c>
      <c r="L14" s="34">
        <v>4256.49</v>
      </c>
    </row>
    <row r="15" spans="1:12" ht="24" customHeight="1">
      <c r="A15" s="18"/>
      <c r="B15" s="51" t="s">
        <v>336</v>
      </c>
      <c r="C15" s="18">
        <v>900</v>
      </c>
      <c r="D15" s="18">
        <v>90017</v>
      </c>
      <c r="E15" s="34">
        <v>-53365.67</v>
      </c>
      <c r="F15" s="34">
        <v>183000</v>
      </c>
      <c r="G15" s="34">
        <v>143915.28</v>
      </c>
      <c r="H15" s="34">
        <v>0</v>
      </c>
      <c r="I15" s="34">
        <v>0</v>
      </c>
      <c r="J15" s="34">
        <v>129550</v>
      </c>
      <c r="K15" s="34">
        <v>127680.72</v>
      </c>
      <c r="L15" s="34">
        <v>-37131.11</v>
      </c>
    </row>
    <row r="16" spans="1:12" ht="27" customHeight="1">
      <c r="A16" s="70"/>
      <c r="B16" s="43" t="s">
        <v>214</v>
      </c>
      <c r="C16" s="70"/>
      <c r="D16" s="70"/>
      <c r="E16" s="396">
        <f>SUM(E12:E15)</f>
        <v>157.61000000000058</v>
      </c>
      <c r="F16" s="118">
        <f>SUM(F12:F15)</f>
        <v>962431.39</v>
      </c>
      <c r="G16" s="118">
        <f aca="true" t="shared" si="0" ref="G16:L16">SUM(G12:G15)</f>
        <v>887977.79</v>
      </c>
      <c r="H16" s="118">
        <f t="shared" si="0"/>
        <v>163551.39</v>
      </c>
      <c r="I16" s="118">
        <f t="shared" si="0"/>
        <v>154887.09</v>
      </c>
      <c r="J16" s="118">
        <f t="shared" si="0"/>
        <v>962381.39</v>
      </c>
      <c r="K16" s="118">
        <f t="shared" si="0"/>
        <v>867774.46</v>
      </c>
      <c r="L16" s="118">
        <f t="shared" si="0"/>
        <v>20360.939999999995</v>
      </c>
    </row>
    <row r="17" spans="1:12" ht="10.5" customHeight="1">
      <c r="A17" s="19"/>
      <c r="B17" s="127"/>
      <c r="C17" s="353"/>
      <c r="D17" s="353"/>
      <c r="E17" s="128"/>
      <c r="F17" s="128"/>
      <c r="G17" s="128"/>
      <c r="H17" s="128"/>
      <c r="I17" s="128"/>
      <c r="J17" s="128"/>
      <c r="K17" s="128"/>
      <c r="L17" s="128"/>
    </row>
    <row r="18" spans="1:12" ht="15.75">
      <c r="A18" s="19"/>
      <c r="B18" s="19"/>
      <c r="C18" s="353"/>
      <c r="D18" s="353"/>
      <c r="E18" s="128"/>
      <c r="F18" s="128"/>
      <c r="G18" s="128"/>
      <c r="H18" s="398"/>
      <c r="I18" s="128"/>
      <c r="J18" s="128"/>
      <c r="K18" s="128"/>
      <c r="L18" s="128"/>
    </row>
    <row r="19" spans="1:12" ht="15.75">
      <c r="A19" s="19"/>
      <c r="B19" s="19"/>
      <c r="C19" s="353"/>
      <c r="D19" s="353"/>
      <c r="E19" s="128"/>
      <c r="F19" s="128"/>
      <c r="G19" s="128"/>
      <c r="H19" s="128"/>
      <c r="I19" s="128"/>
      <c r="J19" s="128"/>
      <c r="K19" s="128"/>
      <c r="L19" s="128"/>
    </row>
    <row r="20" spans="1:12" ht="15.75">
      <c r="A20" s="19"/>
      <c r="B20" s="127"/>
      <c r="C20" s="353"/>
      <c r="D20" s="353"/>
      <c r="E20" s="128"/>
      <c r="F20" s="128"/>
      <c r="G20" s="128"/>
      <c r="H20" s="128"/>
      <c r="I20" s="128"/>
      <c r="J20" s="128"/>
      <c r="K20" s="128"/>
      <c r="L20" s="128"/>
    </row>
    <row r="21" spans="1:12" ht="15.75">
      <c r="A21" s="19"/>
      <c r="B21" s="19"/>
      <c r="C21" s="353"/>
      <c r="D21" s="353"/>
      <c r="E21" s="128"/>
      <c r="F21" s="128"/>
      <c r="G21" s="128"/>
      <c r="H21" s="128"/>
      <c r="I21" s="128"/>
      <c r="J21" s="128"/>
      <c r="K21" s="128"/>
      <c r="L21" s="128"/>
    </row>
    <row r="22" spans="1:14" ht="15.75">
      <c r="A22" s="681"/>
      <c r="B22" s="681"/>
      <c r="C22" s="354"/>
      <c r="D22" s="354"/>
      <c r="E22" s="175"/>
      <c r="F22" s="175"/>
      <c r="G22" s="355"/>
      <c r="H22" s="175"/>
      <c r="I22" s="175"/>
      <c r="J22" s="175"/>
      <c r="K22" s="175"/>
      <c r="L22" s="175"/>
      <c r="M22" s="395"/>
      <c r="N22" s="395"/>
    </row>
    <row r="23" spans="1:14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95"/>
      <c r="N23" s="395"/>
    </row>
    <row r="24" spans="1:12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sheetProtection/>
  <mergeCells count="8">
    <mergeCell ref="A22:B22"/>
    <mergeCell ref="A9:A10"/>
    <mergeCell ref="B9:B10"/>
    <mergeCell ref="A6:L6"/>
    <mergeCell ref="C9:C10"/>
    <mergeCell ref="L9:L10"/>
    <mergeCell ref="J9:K9"/>
    <mergeCell ref="E9:E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Header>&amp;RZałącznik Nr 7 do sprawozdania  Wójta Gminy -wykonanie budżetu gminy za 2009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875" style="1" customWidth="1"/>
    <col min="2" max="2" width="29.25390625" style="1" customWidth="1"/>
    <col min="3" max="3" width="5.375" style="1" customWidth="1"/>
    <col min="4" max="4" width="9.125" style="1" customWidth="1"/>
    <col min="5" max="5" width="14.875" style="1" customWidth="1"/>
    <col min="6" max="6" width="12.25390625" style="1" customWidth="1"/>
    <col min="7" max="7" width="13.875" style="1" customWidth="1"/>
    <col min="8" max="8" width="12.00390625" style="1" customWidth="1"/>
    <col min="9" max="9" width="13.625" style="1" customWidth="1"/>
    <col min="10" max="10" width="15.25390625" style="1" customWidth="1"/>
    <col min="11" max="11" width="10.375" style="1" customWidth="1"/>
    <col min="12" max="16384" width="9.125" style="1" customWidth="1"/>
  </cols>
  <sheetData>
    <row r="1" s="31" customFormat="1" ht="12"/>
    <row r="2" spans="3:4" s="31" customFormat="1" ht="12">
      <c r="C2" s="29"/>
      <c r="D2" s="29"/>
    </row>
    <row r="3" s="31" customFormat="1" ht="12"/>
    <row r="4" s="31" customFormat="1" ht="12"/>
    <row r="5" spans="2:8" ht="15.75">
      <c r="B5" s="56" t="s">
        <v>369</v>
      </c>
      <c r="C5" s="56"/>
      <c r="D5" s="56"/>
      <c r="E5" s="56"/>
      <c r="F5" s="56"/>
      <c r="G5" s="56"/>
      <c r="H5" s="56"/>
    </row>
    <row r="6" spans="1:12" ht="60.75" customHeight="1">
      <c r="A6" s="683"/>
      <c r="B6" s="683"/>
      <c r="C6" s="683"/>
      <c r="D6" s="683"/>
      <c r="E6" s="683"/>
      <c r="F6" s="683"/>
      <c r="G6" s="683"/>
      <c r="H6" s="112"/>
      <c r="I6" s="112"/>
      <c r="J6" s="112"/>
      <c r="K6" s="30"/>
      <c r="L6" s="30"/>
    </row>
    <row r="7" spans="1:12" ht="0.75" customHeight="1">
      <c r="A7" s="30"/>
      <c r="B7" s="684"/>
      <c r="C7" s="684"/>
      <c r="D7" s="684"/>
      <c r="E7" s="684"/>
      <c r="F7" s="684"/>
      <c r="G7" s="684"/>
      <c r="H7" s="684"/>
      <c r="I7" s="30"/>
      <c r="J7" s="30"/>
      <c r="K7" s="30"/>
      <c r="L7" s="30"/>
    </row>
    <row r="8" spans="1:12" ht="31.5">
      <c r="A8" s="115" t="s">
        <v>22</v>
      </c>
      <c r="B8" s="360" t="s">
        <v>322</v>
      </c>
      <c r="C8" s="115" t="s">
        <v>3</v>
      </c>
      <c r="D8" s="361" t="s">
        <v>4</v>
      </c>
      <c r="E8" s="362" t="s">
        <v>331</v>
      </c>
      <c r="F8" s="386" t="s">
        <v>329</v>
      </c>
      <c r="G8" s="387"/>
      <c r="H8" s="388" t="s">
        <v>5</v>
      </c>
      <c r="I8" s="387"/>
      <c r="J8" s="363" t="s">
        <v>331</v>
      </c>
      <c r="K8" s="364"/>
      <c r="L8" s="30"/>
    </row>
    <row r="9" spans="1:12" ht="31.5">
      <c r="A9" s="365"/>
      <c r="B9" s="366"/>
      <c r="C9" s="365"/>
      <c r="D9" s="367"/>
      <c r="E9" s="368" t="s">
        <v>332</v>
      </c>
      <c r="F9" s="369" t="s">
        <v>330</v>
      </c>
      <c r="G9" s="369" t="s">
        <v>370</v>
      </c>
      <c r="H9" s="369" t="s">
        <v>330</v>
      </c>
      <c r="I9" s="369" t="s">
        <v>371</v>
      </c>
      <c r="J9" s="368" t="s">
        <v>333</v>
      </c>
      <c r="K9" s="364"/>
      <c r="L9" s="30"/>
    </row>
    <row r="10" spans="1:12" s="20" customFormat="1" ht="14.25" customHeight="1">
      <c r="A10" s="370">
        <v>1</v>
      </c>
      <c r="B10" s="371">
        <v>2</v>
      </c>
      <c r="C10" s="372">
        <v>3</v>
      </c>
      <c r="D10" s="373">
        <v>4</v>
      </c>
      <c r="E10" s="374">
        <v>5</v>
      </c>
      <c r="F10" s="375">
        <v>6</v>
      </c>
      <c r="G10" s="374">
        <v>7</v>
      </c>
      <c r="H10" s="374">
        <v>8</v>
      </c>
      <c r="I10" s="374">
        <v>9</v>
      </c>
      <c r="J10" s="376"/>
      <c r="K10" s="377"/>
      <c r="L10" s="246"/>
    </row>
    <row r="11" spans="1:12" s="10" customFormat="1" ht="24" customHeight="1">
      <c r="A11" s="378" t="s">
        <v>10</v>
      </c>
      <c r="B11" s="379" t="s">
        <v>325</v>
      </c>
      <c r="C11" s="380">
        <v>801</v>
      </c>
      <c r="D11" s="381">
        <v>80101</v>
      </c>
      <c r="E11" s="77">
        <v>0</v>
      </c>
      <c r="F11" s="77">
        <v>39546</v>
      </c>
      <c r="G11" s="77">
        <v>39546</v>
      </c>
      <c r="H11" s="77">
        <v>39546</v>
      </c>
      <c r="I11" s="77">
        <v>39546</v>
      </c>
      <c r="J11" s="77">
        <v>0</v>
      </c>
      <c r="K11" s="382"/>
      <c r="L11" s="247"/>
    </row>
    <row r="12" spans="1:18" ht="19.5" customHeight="1">
      <c r="A12" s="378" t="s">
        <v>11</v>
      </c>
      <c r="B12" s="379" t="s">
        <v>326</v>
      </c>
      <c r="C12" s="380">
        <v>801</v>
      </c>
      <c r="D12" s="381">
        <v>80101</v>
      </c>
      <c r="E12" s="77">
        <v>0</v>
      </c>
      <c r="F12" s="77">
        <v>11000</v>
      </c>
      <c r="G12" s="77">
        <v>6148</v>
      </c>
      <c r="H12" s="77">
        <v>11000</v>
      </c>
      <c r="I12" s="77">
        <v>6148</v>
      </c>
      <c r="J12" s="77">
        <v>0</v>
      </c>
      <c r="K12" s="382"/>
      <c r="L12" s="19"/>
      <c r="M12" s="27"/>
      <c r="N12" s="27"/>
      <c r="O12" s="27"/>
      <c r="P12" s="27"/>
      <c r="Q12" s="27"/>
      <c r="R12" s="27"/>
    </row>
    <row r="13" spans="1:18" ht="21" customHeight="1">
      <c r="A13" s="378" t="s">
        <v>323</v>
      </c>
      <c r="B13" s="75" t="s">
        <v>327</v>
      </c>
      <c r="C13" s="380">
        <v>801</v>
      </c>
      <c r="D13" s="381">
        <v>80104</v>
      </c>
      <c r="E13" s="77">
        <v>0</v>
      </c>
      <c r="F13" s="77">
        <v>15000</v>
      </c>
      <c r="G13" s="77">
        <v>14516</v>
      </c>
      <c r="H13" s="77">
        <v>15000</v>
      </c>
      <c r="I13" s="77">
        <v>14516</v>
      </c>
      <c r="J13" s="77">
        <v>0</v>
      </c>
      <c r="K13" s="382"/>
      <c r="L13" s="19"/>
      <c r="M13" s="27"/>
      <c r="N13" s="27"/>
      <c r="O13" s="27"/>
      <c r="P13" s="27"/>
      <c r="Q13" s="27"/>
      <c r="R13" s="27"/>
    </row>
    <row r="14" spans="1:18" ht="18.75" customHeight="1">
      <c r="A14" s="378" t="s">
        <v>324</v>
      </c>
      <c r="B14" s="379" t="s">
        <v>328</v>
      </c>
      <c r="C14" s="380">
        <v>801</v>
      </c>
      <c r="D14" s="381">
        <v>80110</v>
      </c>
      <c r="E14" s="77">
        <v>0</v>
      </c>
      <c r="F14" s="77">
        <v>59000</v>
      </c>
      <c r="G14" s="77">
        <v>43434</v>
      </c>
      <c r="H14" s="77">
        <v>59000</v>
      </c>
      <c r="I14" s="77">
        <v>43434</v>
      </c>
      <c r="J14" s="77">
        <v>0</v>
      </c>
      <c r="K14" s="382"/>
      <c r="L14" s="19"/>
      <c r="M14" s="27"/>
      <c r="N14" s="27"/>
      <c r="O14" s="27"/>
      <c r="P14" s="27"/>
      <c r="Q14" s="27"/>
      <c r="R14" s="27"/>
    </row>
    <row r="15" spans="1:12" ht="15.75">
      <c r="A15" s="685" t="s">
        <v>17</v>
      </c>
      <c r="B15" s="685"/>
      <c r="C15" s="383"/>
      <c r="D15" s="78"/>
      <c r="E15" s="78">
        <f aca="true" t="shared" si="0" ref="E15:J15">SUM(E11:E14)</f>
        <v>0</v>
      </c>
      <c r="F15" s="78">
        <f t="shared" si="0"/>
        <v>124546</v>
      </c>
      <c r="G15" s="78">
        <f t="shared" si="0"/>
        <v>103644</v>
      </c>
      <c r="H15" s="78">
        <f t="shared" si="0"/>
        <v>124546</v>
      </c>
      <c r="I15" s="78">
        <f t="shared" si="0"/>
        <v>103644</v>
      </c>
      <c r="J15" s="78">
        <f t="shared" si="0"/>
        <v>0</v>
      </c>
      <c r="K15" s="361"/>
      <c r="L15" s="30"/>
    </row>
    <row r="16" spans="1:12" ht="15.75">
      <c r="A16" s="384"/>
      <c r="B16" s="385"/>
      <c r="C16" s="384"/>
      <c r="D16" s="384"/>
      <c r="E16" s="384"/>
      <c r="F16" s="384"/>
      <c r="G16" s="384"/>
      <c r="H16" s="384"/>
      <c r="I16" s="384"/>
      <c r="J16" s="384"/>
      <c r="K16" s="384"/>
      <c r="L16" s="30"/>
    </row>
    <row r="17" spans="1:12" ht="15.75">
      <c r="A17" s="30"/>
      <c r="B17" s="30"/>
      <c r="C17" s="30"/>
      <c r="D17" s="30"/>
      <c r="E17" s="185"/>
      <c r="F17" s="30"/>
      <c r="G17" s="30"/>
      <c r="H17" s="30"/>
      <c r="I17" s="30"/>
      <c r="J17" s="30"/>
      <c r="K17" s="30"/>
      <c r="L17" s="30"/>
    </row>
    <row r="18" spans="1:12" ht="15.75">
      <c r="A18" s="30"/>
      <c r="B18" s="30"/>
      <c r="C18" s="30"/>
      <c r="D18" s="30"/>
      <c r="E18" s="185"/>
      <c r="F18" s="30"/>
      <c r="G18" s="30"/>
      <c r="H18" s="30"/>
      <c r="I18" s="30"/>
      <c r="J18" s="30"/>
      <c r="K18" s="30"/>
      <c r="L18" s="30"/>
    </row>
    <row r="19" spans="1:12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</sheetData>
  <sheetProtection/>
  <mergeCells count="3">
    <mergeCell ref="A6:G6"/>
    <mergeCell ref="B7:H7"/>
    <mergeCell ref="A15:B1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 xml:space="preserve">&amp;RZałącznik Nr 8 do sprawozdania Wójta Gminy Łączna -wykonanie budżetu gminy za 2009 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57" sqref="E57"/>
    </sheetView>
  </sheetViews>
  <sheetFormatPr defaultColWidth="9.00390625" defaultRowHeight="12.75"/>
  <cols>
    <col min="1" max="1" width="4.625" style="27" customWidth="1"/>
    <col min="2" max="2" width="9.25390625" style="27" customWidth="1"/>
    <col min="3" max="3" width="10.875" style="27" customWidth="1"/>
    <col min="4" max="4" width="32.375" style="27" customWidth="1"/>
    <col min="5" max="5" width="22.25390625" style="27" customWidth="1"/>
    <col min="6" max="6" width="13.00390625" style="27" customWidth="1"/>
    <col min="7" max="7" width="13.625" style="27" customWidth="1"/>
    <col min="8" max="8" width="10.875" style="27" customWidth="1"/>
    <col min="9" max="16384" width="9.125" style="27" customWidth="1"/>
  </cols>
  <sheetData>
    <row r="1" s="31" customFormat="1" ht="12">
      <c r="H1" s="67"/>
    </row>
    <row r="2" s="31" customFormat="1" ht="12"/>
    <row r="3" s="31" customFormat="1" ht="12"/>
    <row r="4" s="31" customFormat="1" ht="12"/>
    <row r="6" spans="1:8" ht="25.5" customHeight="1">
      <c r="A6" s="688" t="s">
        <v>373</v>
      </c>
      <c r="B6" s="688"/>
      <c r="C6" s="688"/>
      <c r="D6" s="688"/>
      <c r="E6" s="688"/>
      <c r="F6" s="688"/>
      <c r="G6" s="688"/>
      <c r="H6" s="688"/>
    </row>
    <row r="8" spans="1:8" ht="40.5" customHeight="1">
      <c r="A8" s="686" t="s">
        <v>22</v>
      </c>
      <c r="B8" s="686" t="s">
        <v>3</v>
      </c>
      <c r="C8" s="686" t="s">
        <v>4</v>
      </c>
      <c r="D8" s="686" t="s">
        <v>238</v>
      </c>
      <c r="E8" s="171" t="s">
        <v>239</v>
      </c>
      <c r="F8" s="171" t="s">
        <v>215</v>
      </c>
      <c r="G8" s="166" t="s">
        <v>372</v>
      </c>
      <c r="H8" s="686" t="s">
        <v>166</v>
      </c>
    </row>
    <row r="9" spans="1:8" ht="27.75" customHeight="1">
      <c r="A9" s="686"/>
      <c r="B9" s="686"/>
      <c r="C9" s="686"/>
      <c r="D9" s="689"/>
      <c r="E9" s="167"/>
      <c r="F9" s="167"/>
      <c r="G9" s="394" t="s">
        <v>345</v>
      </c>
      <c r="H9" s="687"/>
    </row>
    <row r="10" spans="1:8" ht="12.75">
      <c r="A10" s="119">
        <v>1</v>
      </c>
      <c r="B10" s="119">
        <v>2</v>
      </c>
      <c r="C10" s="168">
        <v>3</v>
      </c>
      <c r="D10" s="168">
        <v>4</v>
      </c>
      <c r="E10" s="169">
        <v>5</v>
      </c>
      <c r="F10" s="169">
        <v>6</v>
      </c>
      <c r="G10" s="169">
        <v>7</v>
      </c>
      <c r="H10" s="170">
        <v>8</v>
      </c>
    </row>
    <row r="11" spans="1:8" ht="20.25" customHeight="1">
      <c r="A11" s="4" t="s">
        <v>10</v>
      </c>
      <c r="B11" s="4">
        <v>400</v>
      </c>
      <c r="C11" s="172">
        <v>40002</v>
      </c>
      <c r="D11" s="76" t="s">
        <v>241</v>
      </c>
      <c r="E11" s="76" t="s">
        <v>240</v>
      </c>
      <c r="F11" s="76">
        <v>95000</v>
      </c>
      <c r="G11" s="76">
        <v>94997.87</v>
      </c>
      <c r="H11" s="237">
        <f>SUM(G11/F11*100)</f>
        <v>99.99775789473684</v>
      </c>
    </row>
    <row r="12" spans="1:8" ht="21.75" customHeight="1">
      <c r="A12" s="18" t="s">
        <v>11</v>
      </c>
      <c r="B12" s="4">
        <v>900</v>
      </c>
      <c r="C12" s="172">
        <v>90001</v>
      </c>
      <c r="D12" s="76" t="s">
        <v>241</v>
      </c>
      <c r="E12" s="76" t="s">
        <v>242</v>
      </c>
      <c r="F12" s="76">
        <v>80000</v>
      </c>
      <c r="G12" s="76">
        <v>79999.17</v>
      </c>
      <c r="H12" s="237">
        <f>SUM(G12/F12*100)</f>
        <v>99.9989625</v>
      </c>
    </row>
    <row r="13" spans="1:8" ht="24" customHeight="1">
      <c r="A13" s="179"/>
      <c r="B13" s="178"/>
      <c r="C13" s="178"/>
      <c r="D13" s="180" t="s">
        <v>207</v>
      </c>
      <c r="E13" s="178"/>
      <c r="F13" s="78">
        <f>SUM(F11:F12)</f>
        <v>175000</v>
      </c>
      <c r="G13" s="78">
        <f>SUM(G11:G12)</f>
        <v>174997.03999999998</v>
      </c>
      <c r="H13" s="235">
        <f>SUM(G13/F13*100)</f>
        <v>99.99830857142857</v>
      </c>
    </row>
    <row r="14" spans="1:8" ht="12.75">
      <c r="A14" s="19"/>
      <c r="B14" s="19"/>
      <c r="C14" s="19"/>
      <c r="D14" s="19"/>
      <c r="E14" s="19"/>
      <c r="F14" s="19"/>
      <c r="G14" s="19"/>
      <c r="H14" s="173"/>
    </row>
    <row r="15" spans="1:8" ht="12.75">
      <c r="A15" s="19"/>
      <c r="B15" s="19"/>
      <c r="C15" s="19"/>
      <c r="D15" s="19"/>
      <c r="E15" s="19"/>
      <c r="F15" s="19"/>
      <c r="G15" s="19"/>
      <c r="H15" s="173"/>
    </row>
    <row r="16" spans="1:8" ht="12.75">
      <c r="A16" s="19"/>
      <c r="B16" s="174"/>
      <c r="C16" s="175"/>
      <c r="D16" s="175"/>
      <c r="E16" s="175"/>
      <c r="F16" s="175"/>
      <c r="G16" s="175"/>
      <c r="H16" s="176"/>
    </row>
    <row r="17" spans="1:8" ht="12.75">
      <c r="A17" s="19"/>
      <c r="B17" s="177"/>
      <c r="C17" s="128"/>
      <c r="D17" s="128"/>
      <c r="E17" s="128"/>
      <c r="F17" s="128"/>
      <c r="G17" s="128"/>
      <c r="H17" s="173"/>
    </row>
    <row r="18" spans="1:8" ht="12.75">
      <c r="A18" s="19"/>
      <c r="B18" s="177"/>
      <c r="C18" s="128"/>
      <c r="D18" s="128"/>
      <c r="E18" s="128"/>
      <c r="F18" s="128"/>
      <c r="G18" s="128"/>
      <c r="H18" s="173"/>
    </row>
  </sheetData>
  <sheetProtection/>
  <mergeCells count="6">
    <mergeCell ref="H8:H9"/>
    <mergeCell ref="A6:H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Header>&amp;RZałącznik Nr 9 do sprawozdania Wójta Gminy -wykonanie budżetu gminy za 2009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5:H26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.625" style="27" customWidth="1"/>
    <col min="2" max="3" width="13.25390625" style="27" customWidth="1"/>
    <col min="4" max="4" width="35.375" style="27" customWidth="1"/>
    <col min="5" max="6" width="17.125" style="27" customWidth="1"/>
    <col min="7" max="16384" width="9.125" style="27" customWidth="1"/>
  </cols>
  <sheetData>
    <row r="1" s="31" customFormat="1" ht="12"/>
    <row r="2" s="31" customFormat="1" ht="12"/>
    <row r="3" s="31" customFormat="1" ht="12"/>
    <row r="4" s="31" customFormat="1" ht="12"/>
    <row r="5" ht="15.75">
      <c r="C5" s="1"/>
    </row>
    <row r="6" spans="2:4" ht="16.5" customHeight="1">
      <c r="B6" s="56"/>
      <c r="C6" s="210" t="s">
        <v>376</v>
      </c>
      <c r="D6" s="211"/>
    </row>
    <row r="7" spans="1:6" ht="25.5" customHeight="1" hidden="1">
      <c r="A7" s="691"/>
      <c r="B7" s="691"/>
      <c r="C7" s="691"/>
      <c r="D7" s="691"/>
      <c r="E7" s="691"/>
      <c r="F7" s="691"/>
    </row>
    <row r="8" spans="1:6" ht="14.25" customHeight="1">
      <c r="A8" s="17"/>
      <c r="B8" s="17"/>
      <c r="C8" s="17"/>
      <c r="D8" s="17"/>
      <c r="E8" s="17"/>
      <c r="F8" s="17"/>
    </row>
    <row r="9" ht="12.75">
      <c r="F9" s="33"/>
    </row>
    <row r="10" spans="1:8" ht="0.75" customHeight="1">
      <c r="A10" s="690"/>
      <c r="B10" s="690"/>
      <c r="C10" s="690"/>
      <c r="D10" s="690"/>
      <c r="E10" s="690"/>
      <c r="F10" s="690"/>
      <c r="G10" s="19"/>
      <c r="H10" s="19"/>
    </row>
    <row r="11" spans="1:8" ht="27.75" customHeight="1" hidden="1">
      <c r="A11" s="690"/>
      <c r="B11" s="690"/>
      <c r="C11" s="690"/>
      <c r="D11" s="204"/>
      <c r="E11" s="204"/>
      <c r="F11" s="204"/>
      <c r="G11" s="19"/>
      <c r="H11" s="19"/>
    </row>
    <row r="12" spans="1:8" ht="31.5">
      <c r="A12" s="102" t="s">
        <v>22</v>
      </c>
      <c r="B12" s="102" t="s">
        <v>3</v>
      </c>
      <c r="C12" s="102" t="s">
        <v>4</v>
      </c>
      <c r="D12" s="102" t="s">
        <v>253</v>
      </c>
      <c r="E12" s="229" t="s">
        <v>254</v>
      </c>
      <c r="F12" s="103" t="s">
        <v>377</v>
      </c>
      <c r="G12" s="102" t="s">
        <v>255</v>
      </c>
      <c r="H12" s="19"/>
    </row>
    <row r="13" spans="1:8" ht="12.75">
      <c r="A13" s="184">
        <v>1</v>
      </c>
      <c r="B13" s="205">
        <v>2</v>
      </c>
      <c r="C13" s="184">
        <v>3</v>
      </c>
      <c r="D13" s="184">
        <v>4</v>
      </c>
      <c r="E13" s="184">
        <v>5</v>
      </c>
      <c r="F13" s="184">
        <v>6</v>
      </c>
      <c r="G13" s="184">
        <v>7</v>
      </c>
      <c r="H13" s="19"/>
    </row>
    <row r="14" spans="1:8" ht="47.25" customHeight="1">
      <c r="A14" s="4" t="s">
        <v>10</v>
      </c>
      <c r="B14" s="209">
        <v>921</v>
      </c>
      <c r="C14" s="47">
        <v>92116</v>
      </c>
      <c r="D14" s="4" t="s">
        <v>256</v>
      </c>
      <c r="E14" s="76">
        <v>80900</v>
      </c>
      <c r="F14" s="76">
        <v>80900</v>
      </c>
      <c r="G14" s="230">
        <f>SUM(F14/E14*100)</f>
        <v>100</v>
      </c>
      <c r="H14" s="19"/>
    </row>
    <row r="15" spans="1:8" ht="22.5" customHeight="1">
      <c r="A15" s="208"/>
      <c r="B15" s="207"/>
      <c r="C15" s="206"/>
      <c r="D15" s="180" t="s">
        <v>207</v>
      </c>
      <c r="E15" s="78">
        <f>SUM(E14)</f>
        <v>80900</v>
      </c>
      <c r="F15" s="78">
        <f>SUM(F14)</f>
        <v>80900</v>
      </c>
      <c r="G15" s="235">
        <f>SUM(F15/E15*100)</f>
        <v>100</v>
      </c>
      <c r="H15" s="19"/>
    </row>
    <row r="16" spans="1:8" ht="12.75">
      <c r="A16" s="19"/>
      <c r="B16" s="177"/>
      <c r="C16" s="19"/>
      <c r="D16" s="19"/>
      <c r="E16" s="19"/>
      <c r="F16" s="19"/>
      <c r="G16" s="19"/>
      <c r="H16" s="19"/>
    </row>
    <row r="17" spans="1:8" ht="12.75">
      <c r="A17" s="185"/>
      <c r="B17" s="19"/>
      <c r="C17" s="19"/>
      <c r="D17" s="19"/>
      <c r="E17" s="19"/>
      <c r="F17" s="19"/>
      <c r="G17" s="19"/>
      <c r="H17" s="19"/>
    </row>
    <row r="18" spans="1:8" ht="12.75">
      <c r="A18" s="19"/>
      <c r="B18" s="177"/>
      <c r="C18" s="19"/>
      <c r="D18" s="19"/>
      <c r="E18" s="19"/>
      <c r="F18" s="19"/>
      <c r="G18" s="19"/>
      <c r="H18" s="19"/>
    </row>
    <row r="19" spans="1:8" ht="12.75">
      <c r="A19" s="19"/>
      <c r="B19" s="177"/>
      <c r="C19" s="19"/>
      <c r="D19" s="19"/>
      <c r="E19" s="19"/>
      <c r="F19" s="19"/>
      <c r="G19" s="19"/>
      <c r="H19" s="19"/>
    </row>
    <row r="20" spans="1:8" ht="12.75">
      <c r="A20" s="19"/>
      <c r="B20" s="177"/>
      <c r="C20" s="19"/>
      <c r="D20" s="19"/>
      <c r="E20" s="19"/>
      <c r="F20" s="19"/>
      <c r="G20" s="19"/>
      <c r="H20" s="19"/>
    </row>
    <row r="21" spans="1:8" ht="12.75">
      <c r="A21" s="19"/>
      <c r="B21" s="177"/>
      <c r="C21" s="19"/>
      <c r="D21" s="19"/>
      <c r="E21" s="19"/>
      <c r="F21" s="19"/>
      <c r="G21" s="19"/>
      <c r="H21" s="19"/>
    </row>
    <row r="22" spans="1:8" ht="12.75">
      <c r="A22" s="185"/>
      <c r="B22" s="19"/>
      <c r="C22" s="19"/>
      <c r="D22" s="19"/>
      <c r="E22" s="19"/>
      <c r="F22" s="19"/>
      <c r="G22" s="19"/>
      <c r="H22" s="19"/>
    </row>
    <row r="23" spans="1:8" ht="12.75">
      <c r="A23" s="19"/>
      <c r="B23" s="177"/>
      <c r="C23" s="19"/>
      <c r="D23" s="19"/>
      <c r="E23" s="19"/>
      <c r="F23" s="19"/>
      <c r="G23" s="19"/>
      <c r="H23" s="19"/>
    </row>
    <row r="24" spans="1:8" ht="12.75">
      <c r="A24" s="19"/>
      <c r="B24" s="177"/>
      <c r="C24" s="19"/>
      <c r="D24" s="19"/>
      <c r="E24" s="19"/>
      <c r="F24" s="19"/>
      <c r="G24" s="19"/>
      <c r="H24" s="19"/>
    </row>
    <row r="25" spans="1:8" ht="12.75">
      <c r="A25" s="19"/>
      <c r="B25" s="177"/>
      <c r="C25" s="19"/>
      <c r="D25" s="19"/>
      <c r="E25" s="19"/>
      <c r="F25" s="19"/>
      <c r="G25" s="19"/>
      <c r="H25" s="19"/>
    </row>
    <row r="26" spans="1:8" ht="12.75">
      <c r="A26" s="19"/>
      <c r="B26" s="177"/>
      <c r="C26" s="19"/>
      <c r="D26" s="19"/>
      <c r="E26" s="19"/>
      <c r="F26" s="19"/>
      <c r="G26" s="19"/>
      <c r="H26" s="1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landscape" paperSize="9" r:id="rId1"/>
  <headerFooter alignWithMargins="0">
    <oddHeader xml:space="preserve">&amp;RZałącznik Nr 10 do sprawozdania  Wójta Gminy - wykonanie budżetu gminy za 2009r.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9.125" style="1" customWidth="1"/>
    <col min="4" max="4" width="44.625" style="1" customWidth="1"/>
    <col min="5" max="5" width="30.00390625" style="1" customWidth="1"/>
    <col min="6" max="6" width="13.875" style="1" customWidth="1"/>
    <col min="7" max="7" width="16.625" style="1" customWidth="1"/>
    <col min="8" max="16384" width="9.125" style="1" customWidth="1"/>
  </cols>
  <sheetData>
    <row r="1" s="31" customFormat="1" ht="12"/>
    <row r="2" s="31" customFormat="1" ht="1.5" customHeight="1"/>
    <row r="3" s="31" customFormat="1" ht="12" hidden="1"/>
    <row r="4" spans="1:9" s="31" customFormat="1" ht="15" hidden="1">
      <c r="A4" s="223"/>
      <c r="B4" s="252"/>
      <c r="C4" s="253"/>
      <c r="D4" s="253"/>
      <c r="E4" s="253"/>
      <c r="F4" s="253"/>
      <c r="G4" s="223"/>
      <c r="H4" s="223"/>
      <c r="I4" s="223"/>
    </row>
    <row r="5" spans="1:9" ht="15.75" hidden="1">
      <c r="A5" s="249"/>
      <c r="B5" s="249"/>
      <c r="C5" s="249"/>
      <c r="D5" s="249"/>
      <c r="E5" s="249"/>
      <c r="F5" s="249"/>
      <c r="G5" s="249"/>
      <c r="H5" s="30"/>
      <c r="I5" s="30"/>
    </row>
    <row r="6" spans="1:11" ht="15.75" customHeight="1">
      <c r="A6" s="692" t="s">
        <v>279</v>
      </c>
      <c r="B6" s="692"/>
      <c r="C6" s="692"/>
      <c r="D6" s="692"/>
      <c r="E6" s="692"/>
      <c r="F6" s="692"/>
      <c r="G6" s="692"/>
      <c r="H6" s="30"/>
      <c r="I6" s="30"/>
      <c r="J6" s="30"/>
      <c r="K6" s="30"/>
    </row>
    <row r="7" spans="1:7" s="30" customFormat="1" ht="15.75">
      <c r="A7" s="112"/>
      <c r="B7" s="112"/>
      <c r="C7" s="112"/>
      <c r="D7" s="112"/>
      <c r="E7" s="112"/>
      <c r="F7" s="112"/>
      <c r="G7" s="112"/>
    </row>
    <row r="8" spans="1:11" ht="33" customHeight="1">
      <c r="A8" s="270" t="s">
        <v>0</v>
      </c>
      <c r="B8" s="270" t="s">
        <v>3</v>
      </c>
      <c r="C8" s="270" t="s">
        <v>4</v>
      </c>
      <c r="D8" s="270" t="s">
        <v>266</v>
      </c>
      <c r="E8" s="270" t="s">
        <v>267</v>
      </c>
      <c r="F8" s="271" t="s">
        <v>215</v>
      </c>
      <c r="G8" s="272" t="s">
        <v>374</v>
      </c>
      <c r="H8" s="30"/>
      <c r="I8" s="30"/>
      <c r="J8" s="30"/>
      <c r="K8" s="30"/>
    </row>
    <row r="9" spans="1:11" s="15" customFormat="1" ht="59.25" customHeight="1">
      <c r="A9" s="273">
        <v>1</v>
      </c>
      <c r="B9" s="269">
        <v>600</v>
      </c>
      <c r="C9" s="269">
        <v>60014</v>
      </c>
      <c r="D9" s="267" t="s">
        <v>297</v>
      </c>
      <c r="E9" s="273" t="s">
        <v>268</v>
      </c>
      <c r="F9" s="275">
        <v>845000</v>
      </c>
      <c r="G9" s="275">
        <v>801057.76</v>
      </c>
      <c r="H9" s="263"/>
      <c r="I9" s="263"/>
      <c r="J9" s="263"/>
      <c r="K9" s="263"/>
    </row>
    <row r="10" spans="1:11" ht="48.75" customHeight="1">
      <c r="A10" s="274">
        <v>2</v>
      </c>
      <c r="B10" s="264">
        <v>801</v>
      </c>
      <c r="C10" s="86">
        <v>80113</v>
      </c>
      <c r="D10" s="268" t="s">
        <v>269</v>
      </c>
      <c r="E10" s="266" t="s">
        <v>270</v>
      </c>
      <c r="F10" s="276">
        <v>34087</v>
      </c>
      <c r="G10" s="276">
        <v>34087</v>
      </c>
      <c r="H10" s="30"/>
      <c r="I10" s="30"/>
      <c r="J10" s="30"/>
      <c r="K10" s="30"/>
    </row>
    <row r="11" spans="1:11" ht="55.5" customHeight="1">
      <c r="A11" s="274">
        <v>3</v>
      </c>
      <c r="B11" s="264">
        <v>851</v>
      </c>
      <c r="C11" s="86">
        <v>85154</v>
      </c>
      <c r="D11" s="268" t="s">
        <v>271</v>
      </c>
      <c r="E11" s="266" t="s">
        <v>272</v>
      </c>
      <c r="F11" s="276">
        <v>10000</v>
      </c>
      <c r="G11" s="277">
        <v>10000</v>
      </c>
      <c r="H11" s="30"/>
      <c r="I11" s="30"/>
      <c r="J11" s="30"/>
      <c r="K11" s="30"/>
    </row>
    <row r="12" spans="1:11" ht="45" customHeight="1">
      <c r="A12" s="274">
        <v>4</v>
      </c>
      <c r="B12" s="264">
        <v>926</v>
      </c>
      <c r="C12" s="86">
        <v>92605</v>
      </c>
      <c r="D12" s="268" t="s">
        <v>273</v>
      </c>
      <c r="E12" s="266" t="s">
        <v>272</v>
      </c>
      <c r="F12" s="276">
        <v>20000</v>
      </c>
      <c r="G12" s="277">
        <v>20000</v>
      </c>
      <c r="H12" s="30"/>
      <c r="I12" s="30"/>
      <c r="J12" s="30"/>
      <c r="K12" s="30"/>
    </row>
    <row r="13" spans="1:11" ht="24" customHeight="1">
      <c r="A13" s="265" t="s">
        <v>214</v>
      </c>
      <c r="B13" s="18"/>
      <c r="C13" s="18"/>
      <c r="D13" s="34"/>
      <c r="E13" s="18"/>
      <c r="F13" s="44">
        <f>SUM(F9:F12)</f>
        <v>909087</v>
      </c>
      <c r="G13" s="278">
        <f>SUM(G9:G12)</f>
        <v>865144.76</v>
      </c>
      <c r="H13" s="30"/>
      <c r="I13" s="30"/>
      <c r="J13" s="30"/>
      <c r="K13" s="30"/>
    </row>
    <row r="14" spans="1:11" ht="15.75">
      <c r="A14" s="19"/>
      <c r="B14" s="19"/>
      <c r="C14" s="19"/>
      <c r="D14" s="128"/>
      <c r="E14" s="19"/>
      <c r="F14" s="19"/>
      <c r="G14" s="19"/>
      <c r="H14" s="30"/>
      <c r="I14" s="30"/>
      <c r="J14" s="30"/>
      <c r="K14" s="30"/>
    </row>
    <row r="15" spans="1:11" ht="15.75">
      <c r="A15" s="19"/>
      <c r="B15" s="19"/>
      <c r="C15" s="19"/>
      <c r="D15" s="19"/>
      <c r="E15" s="19"/>
      <c r="F15" s="19"/>
      <c r="G15" s="19"/>
      <c r="H15" s="30"/>
      <c r="I15" s="30"/>
      <c r="J15" s="30"/>
      <c r="K15" s="30"/>
    </row>
    <row r="16" spans="1:11" ht="15.75">
      <c r="A16" s="693"/>
      <c r="B16" s="693"/>
      <c r="C16" s="19"/>
      <c r="D16" s="19"/>
      <c r="E16" s="19"/>
      <c r="F16" s="19"/>
      <c r="G16" s="19"/>
      <c r="H16" s="30"/>
      <c r="I16" s="30"/>
      <c r="J16" s="30"/>
      <c r="K16" s="30"/>
    </row>
    <row r="17" spans="1:11" ht="15.75">
      <c r="A17" s="19"/>
      <c r="B17" s="127"/>
      <c r="C17" s="19"/>
      <c r="D17" s="19"/>
      <c r="E17" s="19"/>
      <c r="F17" s="19"/>
      <c r="G17" s="19"/>
      <c r="H17" s="30"/>
      <c r="I17" s="30"/>
      <c r="J17" s="30"/>
      <c r="K17" s="30"/>
    </row>
    <row r="18" spans="1:11" ht="15.75">
      <c r="A18" s="19"/>
      <c r="B18" s="19"/>
      <c r="C18" s="19"/>
      <c r="D18" s="19"/>
      <c r="E18" s="19"/>
      <c r="F18" s="19"/>
      <c r="G18" s="19"/>
      <c r="H18" s="30"/>
      <c r="I18" s="30"/>
      <c r="J18" s="30"/>
      <c r="K18" s="30"/>
    </row>
    <row r="19" spans="1:11" ht="15.75">
      <c r="A19" s="19"/>
      <c r="B19" s="19"/>
      <c r="C19" s="19"/>
      <c r="D19" s="19"/>
      <c r="E19" s="19"/>
      <c r="F19" s="19"/>
      <c r="G19" s="19"/>
      <c r="H19" s="30"/>
      <c r="I19" s="30"/>
      <c r="J19" s="30"/>
      <c r="K19" s="30"/>
    </row>
    <row r="20" spans="1:11" ht="15.75">
      <c r="A20" s="693"/>
      <c r="B20" s="693"/>
      <c r="C20" s="19"/>
      <c r="D20" s="19"/>
      <c r="E20" s="19"/>
      <c r="F20" s="19"/>
      <c r="G20" s="19"/>
      <c r="H20" s="30"/>
      <c r="I20" s="30"/>
      <c r="J20" s="30"/>
      <c r="K20" s="30"/>
    </row>
    <row r="21" spans="1:11" ht="15.75">
      <c r="A21" s="19"/>
      <c r="B21" s="19"/>
      <c r="C21" s="19"/>
      <c r="D21" s="19"/>
      <c r="E21" s="19"/>
      <c r="F21" s="19"/>
      <c r="G21" s="19"/>
      <c r="H21" s="30"/>
      <c r="I21" s="30"/>
      <c r="J21" s="30"/>
      <c r="K21" s="30"/>
    </row>
    <row r="22" spans="1:11" ht="15.75">
      <c r="A22" s="19"/>
      <c r="B22" s="19"/>
      <c r="C22" s="19"/>
      <c r="D22" s="19"/>
      <c r="E22" s="19"/>
      <c r="F22" s="19"/>
      <c r="G22" s="19"/>
      <c r="H22" s="30"/>
      <c r="I22" s="30"/>
      <c r="J22" s="30"/>
      <c r="K22" s="30"/>
    </row>
    <row r="23" spans="1:11" ht="15.75">
      <c r="A23" s="19"/>
      <c r="B23" s="19"/>
      <c r="C23" s="19"/>
      <c r="D23" s="19"/>
      <c r="E23" s="19"/>
      <c r="F23" s="19"/>
      <c r="G23" s="19"/>
      <c r="H23" s="30"/>
      <c r="I23" s="30"/>
      <c r="J23" s="30"/>
      <c r="K23" s="30"/>
    </row>
    <row r="24" spans="1:7" ht="15.75">
      <c r="A24" s="19"/>
      <c r="B24" s="19"/>
      <c r="C24" s="19"/>
      <c r="D24" s="19"/>
      <c r="E24" s="19"/>
      <c r="F24" s="19"/>
      <c r="G24" s="19"/>
    </row>
    <row r="25" spans="1:7" ht="15.75">
      <c r="A25" s="19"/>
      <c r="B25" s="19"/>
      <c r="C25" s="19"/>
      <c r="D25" s="19"/>
      <c r="E25" s="19"/>
      <c r="F25" s="19"/>
      <c r="G25" s="19"/>
    </row>
  </sheetData>
  <sheetProtection/>
  <mergeCells count="3">
    <mergeCell ref="A6:G6"/>
    <mergeCell ref="A16:B16"/>
    <mergeCell ref="A20:B2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Header>&amp;RZałącznik Nr 11 do sprawozdania  Wójta Gminy- wykonanie budżetu gminy za 2009r.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3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14.375" style="27" customWidth="1"/>
    <col min="2" max="2" width="10.75390625" style="27" customWidth="1"/>
    <col min="3" max="3" width="11.375" style="27" customWidth="1"/>
    <col min="4" max="4" width="11.75390625" style="27" customWidth="1"/>
    <col min="5" max="6" width="9.625" style="27" customWidth="1"/>
    <col min="7" max="7" width="10.00390625" style="27" customWidth="1"/>
    <col min="8" max="8" width="9.625" style="27" customWidth="1"/>
    <col min="9" max="9" width="11.75390625" style="27" customWidth="1"/>
    <col min="10" max="10" width="14.75390625" style="27" customWidth="1"/>
    <col min="11" max="16384" width="9.125" style="27" customWidth="1"/>
  </cols>
  <sheetData>
    <row r="4" spans="2:10" ht="12.75">
      <c r="B4" s="45" t="s">
        <v>375</v>
      </c>
      <c r="D4" s="125"/>
      <c r="E4" s="125"/>
      <c r="F4" s="125"/>
      <c r="G4" s="125"/>
      <c r="H4" s="125"/>
      <c r="I4" s="125"/>
      <c r="J4" s="125"/>
    </row>
    <row r="5" spans="4:10" ht="12.75">
      <c r="D5" s="125"/>
      <c r="E5" s="125"/>
      <c r="F5" s="125"/>
      <c r="G5" s="125"/>
      <c r="H5" s="125"/>
      <c r="I5" s="125"/>
      <c r="J5" s="125"/>
    </row>
    <row r="6" spans="1:10" ht="15.75">
      <c r="A6" s="694"/>
      <c r="B6" s="694"/>
      <c r="C6" s="694"/>
      <c r="D6" s="694"/>
      <c r="E6" s="694"/>
      <c r="F6" s="694"/>
      <c r="G6" s="694"/>
      <c r="H6" s="694"/>
      <c r="I6" s="694"/>
      <c r="J6" s="694"/>
    </row>
    <row r="9" spans="1:10" ht="54" customHeight="1">
      <c r="A9" s="643" t="s">
        <v>21</v>
      </c>
      <c r="B9" s="643" t="s">
        <v>210</v>
      </c>
      <c r="C9" s="643" t="s">
        <v>211</v>
      </c>
      <c r="D9" s="643" t="s">
        <v>23</v>
      </c>
      <c r="E9" s="643" t="s">
        <v>166</v>
      </c>
      <c r="F9" s="66" t="s">
        <v>213</v>
      </c>
      <c r="G9" s="66" t="s">
        <v>23</v>
      </c>
      <c r="H9" s="66" t="s">
        <v>166</v>
      </c>
      <c r="I9" s="66" t="s">
        <v>257</v>
      </c>
      <c r="J9" s="643" t="s">
        <v>212</v>
      </c>
    </row>
    <row r="10" spans="1:10" ht="12.75">
      <c r="A10" s="645"/>
      <c r="B10" s="645"/>
      <c r="C10" s="645"/>
      <c r="D10" s="645"/>
      <c r="E10" s="645"/>
      <c r="F10" s="100"/>
      <c r="G10" s="100"/>
      <c r="H10" s="100"/>
      <c r="I10" s="100"/>
      <c r="J10" s="645"/>
    </row>
    <row r="11" spans="1:10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114.75" customHeight="1">
      <c r="A12" s="11" t="s">
        <v>15</v>
      </c>
      <c r="B12" s="126">
        <v>20749</v>
      </c>
      <c r="C12" s="126">
        <v>7000</v>
      </c>
      <c r="D12" s="126">
        <v>6895</v>
      </c>
      <c r="E12" s="238">
        <f>SUM(D12/C12*100)</f>
        <v>98.5</v>
      </c>
      <c r="F12" s="126">
        <v>0</v>
      </c>
      <c r="G12" s="126">
        <v>0</v>
      </c>
      <c r="H12" s="212">
        <v>0</v>
      </c>
      <c r="I12" s="126">
        <v>0</v>
      </c>
      <c r="J12" s="126">
        <f>SUM(B12+D12)</f>
        <v>27644</v>
      </c>
    </row>
    <row r="13" spans="1:10" ht="23.25" customHeight="1">
      <c r="A13" s="42" t="s">
        <v>214</v>
      </c>
      <c r="B13" s="118">
        <f>SUM(B12)</f>
        <v>20749</v>
      </c>
      <c r="C13" s="118">
        <f>SUM(C12)</f>
        <v>7000</v>
      </c>
      <c r="D13" s="118">
        <f>SUM(D12)</f>
        <v>6895</v>
      </c>
      <c r="E13" s="239">
        <f>SUM(D13/C13*100)</f>
        <v>98.5</v>
      </c>
      <c r="F13" s="118">
        <f>SUM(F12)</f>
        <v>0</v>
      </c>
      <c r="G13" s="118">
        <f>SUM(G12)</f>
        <v>0</v>
      </c>
      <c r="H13" s="213">
        <v>0.0001</v>
      </c>
      <c r="I13" s="118">
        <f>SUM(I12)</f>
        <v>0</v>
      </c>
      <c r="J13" s="118">
        <f>SUM(J12)</f>
        <v>27644</v>
      </c>
    </row>
    <row r="14" s="19" customFormat="1" ht="12.75"/>
    <row r="15" s="19" customFormat="1" ht="12.75"/>
    <row r="16" s="19" customFormat="1" ht="12.75"/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</sheetData>
  <sheetProtection/>
  <mergeCells count="7">
    <mergeCell ref="A6:J6"/>
    <mergeCell ref="A9:A10"/>
    <mergeCell ref="B9:B10"/>
    <mergeCell ref="C9:C10"/>
    <mergeCell ref="D9:D10"/>
    <mergeCell ref="E9:E10"/>
    <mergeCell ref="J9:J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Header xml:space="preserve">&amp;RZałącznik Nr 12 do sprawozdaniw Wójta Gminy - wykonanie budżetugminy za 2009r.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9"/>
  <sheetViews>
    <sheetView view="pageBreakPreview" zoomScaleSheetLayoutView="100" zoomScalePageLayoutView="0" workbookViewId="0" topLeftCell="A13">
      <selection activeCell="K54" sqref="K54"/>
    </sheetView>
  </sheetViews>
  <sheetFormatPr defaultColWidth="9.00390625" defaultRowHeight="12.75"/>
  <cols>
    <col min="1" max="1" width="0.37109375" style="1" customWidth="1"/>
    <col min="2" max="2" width="5.00390625" style="1" customWidth="1"/>
    <col min="3" max="3" width="6.00390625" style="1" customWidth="1"/>
    <col min="4" max="4" width="36.625" style="1" customWidth="1"/>
    <col min="5" max="5" width="12.00390625" style="1" customWidth="1"/>
    <col min="6" max="6" width="12.875" style="1" customWidth="1"/>
    <col min="7" max="7" width="5.375" style="1" customWidth="1"/>
    <col min="8" max="8" width="12.875" style="1" customWidth="1"/>
    <col min="9" max="9" width="12.25390625" style="1" customWidth="1"/>
    <col min="10" max="10" width="11.625" style="1" customWidth="1"/>
    <col min="11" max="11" width="11.375" style="1" customWidth="1"/>
    <col min="12" max="12" width="9.75390625" style="1" customWidth="1"/>
    <col min="13" max="13" width="9.00390625" style="1" customWidth="1"/>
    <col min="14" max="14" width="7.75390625" style="1" customWidth="1"/>
    <col min="15" max="15" width="11.875" style="1" customWidth="1"/>
    <col min="16" max="16" width="12.125" style="1" customWidth="1"/>
    <col min="17" max="17" width="9.125" style="1" hidden="1" customWidth="1"/>
    <col min="18" max="16384" width="9.125" style="1" customWidth="1"/>
  </cols>
  <sheetData>
    <row r="1" spans="1:17" ht="15" customHeight="1">
      <c r="A1" s="8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88"/>
    </row>
    <row r="2" spans="1:17" ht="15.75" customHeight="1">
      <c r="A2" s="602"/>
      <c r="B2" s="603"/>
      <c r="C2" s="603"/>
      <c r="D2" s="631" t="s">
        <v>2</v>
      </c>
      <c r="E2" s="618" t="s">
        <v>5</v>
      </c>
      <c r="F2" s="619"/>
      <c r="G2" s="619"/>
      <c r="H2" s="620"/>
      <c r="I2" s="620"/>
      <c r="J2" s="620"/>
      <c r="K2" s="620"/>
      <c r="L2" s="620"/>
      <c r="M2" s="620"/>
      <c r="N2" s="620"/>
      <c r="O2" s="620"/>
      <c r="P2" s="621"/>
      <c r="Q2" s="88"/>
    </row>
    <row r="3" spans="1:17" s="14" customFormat="1" ht="18" customHeight="1">
      <c r="A3" s="603" t="s">
        <v>0</v>
      </c>
      <c r="B3" s="609" t="s">
        <v>3</v>
      </c>
      <c r="C3" s="609" t="s">
        <v>4</v>
      </c>
      <c r="D3" s="632"/>
      <c r="E3" s="604" t="s">
        <v>198</v>
      </c>
      <c r="F3" s="410"/>
      <c r="G3" s="410"/>
      <c r="H3" s="624" t="s">
        <v>6</v>
      </c>
      <c r="I3" s="625"/>
      <c r="J3" s="625"/>
      <c r="K3" s="624"/>
      <c r="L3" s="625"/>
      <c r="M3" s="624"/>
      <c r="N3" s="624"/>
      <c r="O3" s="411"/>
      <c r="P3" s="628" t="s">
        <v>192</v>
      </c>
      <c r="Q3" s="89"/>
    </row>
    <row r="4" spans="1:17" s="14" customFormat="1" ht="38.25" customHeight="1">
      <c r="A4" s="603"/>
      <c r="B4" s="609"/>
      <c r="C4" s="609"/>
      <c r="D4" s="632"/>
      <c r="E4" s="622"/>
      <c r="F4" s="404"/>
      <c r="G4" s="404" t="s">
        <v>166</v>
      </c>
      <c r="H4" s="626" t="s">
        <v>184</v>
      </c>
      <c r="I4" s="405" t="s">
        <v>185</v>
      </c>
      <c r="J4" s="412"/>
      <c r="K4" s="413" t="s">
        <v>1</v>
      </c>
      <c r="L4" s="414"/>
      <c r="M4" s="415"/>
      <c r="N4" s="416"/>
      <c r="O4" s="417" t="s">
        <v>191</v>
      </c>
      <c r="P4" s="629"/>
      <c r="Q4" s="89"/>
    </row>
    <row r="5" spans="1:17" s="15" customFormat="1" ht="89.25">
      <c r="A5" s="603"/>
      <c r="B5" s="609"/>
      <c r="C5" s="609"/>
      <c r="D5" s="632"/>
      <c r="E5" s="623"/>
      <c r="F5" s="417" t="s">
        <v>23</v>
      </c>
      <c r="G5" s="418"/>
      <c r="H5" s="627"/>
      <c r="I5" s="406"/>
      <c r="J5" s="419" t="s">
        <v>186</v>
      </c>
      <c r="K5" s="407" t="s">
        <v>187</v>
      </c>
      <c r="L5" s="407" t="s">
        <v>188</v>
      </c>
      <c r="M5" s="407" t="s">
        <v>189</v>
      </c>
      <c r="N5" s="407" t="s">
        <v>190</v>
      </c>
      <c r="O5" s="417"/>
      <c r="P5" s="630"/>
      <c r="Q5" s="90"/>
    </row>
    <row r="6" spans="1:17" s="15" customFormat="1" ht="14.25" customHeight="1">
      <c r="A6" s="420"/>
      <c r="B6" s="420">
        <v>1</v>
      </c>
      <c r="C6" s="420">
        <v>2</v>
      </c>
      <c r="D6" s="420">
        <v>3</v>
      </c>
      <c r="E6" s="420">
        <v>4</v>
      </c>
      <c r="F6" s="420">
        <v>5</v>
      </c>
      <c r="G6" s="420">
        <v>6</v>
      </c>
      <c r="H6" s="420">
        <v>7</v>
      </c>
      <c r="I6" s="420">
        <v>8</v>
      </c>
      <c r="J6" s="420">
        <v>9</v>
      </c>
      <c r="K6" s="420">
        <v>10</v>
      </c>
      <c r="L6" s="420">
        <v>11</v>
      </c>
      <c r="M6" s="420">
        <v>12</v>
      </c>
      <c r="N6" s="420">
        <v>13</v>
      </c>
      <c r="O6" s="420">
        <v>14</v>
      </c>
      <c r="P6" s="420">
        <v>15</v>
      </c>
      <c r="Q6" s="90"/>
    </row>
    <row r="7" spans="1:16" s="10" customFormat="1" ht="25.5" customHeight="1">
      <c r="A7" s="421"/>
      <c r="B7" s="422" t="s">
        <v>51</v>
      </c>
      <c r="C7" s="422"/>
      <c r="D7" s="423" t="s">
        <v>69</v>
      </c>
      <c r="E7" s="424">
        <f aca="true" t="shared" si="0" ref="E7:M7">SUM(E8:E10)</f>
        <v>1752259</v>
      </c>
      <c r="F7" s="424">
        <f t="shared" si="0"/>
        <v>1462875.37</v>
      </c>
      <c r="G7" s="425">
        <f aca="true" t="shared" si="1" ref="G7:G71">F7/E7*100</f>
        <v>83.48511093394299</v>
      </c>
      <c r="H7" s="424">
        <f t="shared" si="0"/>
        <v>139259</v>
      </c>
      <c r="I7" s="424">
        <f t="shared" si="0"/>
        <v>113329.93000000001</v>
      </c>
      <c r="J7" s="426">
        <f t="shared" si="0"/>
        <v>0</v>
      </c>
      <c r="K7" s="426">
        <f t="shared" si="0"/>
        <v>0</v>
      </c>
      <c r="L7" s="426">
        <f t="shared" si="0"/>
        <v>0</v>
      </c>
      <c r="M7" s="426">
        <f t="shared" si="0"/>
        <v>0</v>
      </c>
      <c r="N7" s="426">
        <f>SUM(L8:L10)</f>
        <v>0</v>
      </c>
      <c r="O7" s="426">
        <f>SUM(O8:O10)</f>
        <v>1613000</v>
      </c>
      <c r="P7" s="426">
        <f>SUM(P8:P10)</f>
        <v>1349545.44</v>
      </c>
    </row>
    <row r="8" spans="1:17" ht="21.75" customHeight="1">
      <c r="A8" s="427"/>
      <c r="B8" s="428"/>
      <c r="C8" s="429" t="s">
        <v>112</v>
      </c>
      <c r="D8" s="430" t="s">
        <v>159</v>
      </c>
      <c r="E8" s="431">
        <v>1660500</v>
      </c>
      <c r="F8" s="431">
        <v>1372015.77</v>
      </c>
      <c r="G8" s="234">
        <f t="shared" si="1"/>
        <v>82.62666485998193</v>
      </c>
      <c r="H8" s="431">
        <v>47500</v>
      </c>
      <c r="I8" s="431">
        <v>22470.33</v>
      </c>
      <c r="J8" s="431">
        <v>0</v>
      </c>
      <c r="K8" s="431">
        <v>0</v>
      </c>
      <c r="L8" s="431">
        <v>0</v>
      </c>
      <c r="M8" s="431">
        <v>0</v>
      </c>
      <c r="N8" s="431">
        <v>0</v>
      </c>
      <c r="O8" s="431">
        <v>1613000</v>
      </c>
      <c r="P8" s="431">
        <v>1349545.44</v>
      </c>
      <c r="Q8" s="88"/>
    </row>
    <row r="9" spans="1:17" ht="18" customHeight="1">
      <c r="A9" s="427"/>
      <c r="B9" s="428"/>
      <c r="C9" s="432" t="s">
        <v>113</v>
      </c>
      <c r="D9" s="433" t="s">
        <v>75</v>
      </c>
      <c r="E9" s="434">
        <v>2200</v>
      </c>
      <c r="F9" s="434">
        <v>2140</v>
      </c>
      <c r="G9" s="234">
        <f t="shared" si="1"/>
        <v>97.27272727272728</v>
      </c>
      <c r="H9" s="434">
        <v>2200</v>
      </c>
      <c r="I9" s="434">
        <v>2140</v>
      </c>
      <c r="J9" s="434">
        <v>0</v>
      </c>
      <c r="K9" s="434">
        <v>0</v>
      </c>
      <c r="L9" s="434">
        <v>0</v>
      </c>
      <c r="M9" s="434">
        <v>0</v>
      </c>
      <c r="N9" s="434">
        <v>0</v>
      </c>
      <c r="O9" s="434">
        <v>0</v>
      </c>
      <c r="P9" s="434">
        <v>0</v>
      </c>
      <c r="Q9" s="88"/>
    </row>
    <row r="10" spans="1:17" ht="19.5" customHeight="1">
      <c r="A10" s="427"/>
      <c r="B10" s="435"/>
      <c r="C10" s="432" t="s">
        <v>114</v>
      </c>
      <c r="D10" s="433" t="s">
        <v>76</v>
      </c>
      <c r="E10" s="434">
        <v>89559</v>
      </c>
      <c r="F10" s="434">
        <v>88719.6</v>
      </c>
      <c r="G10" s="234">
        <f t="shared" si="1"/>
        <v>99.0627407630724</v>
      </c>
      <c r="H10" s="434">
        <v>89559</v>
      </c>
      <c r="I10" s="434">
        <v>88719.6</v>
      </c>
      <c r="J10" s="434">
        <v>0</v>
      </c>
      <c r="K10" s="434">
        <v>0</v>
      </c>
      <c r="L10" s="434">
        <v>0</v>
      </c>
      <c r="M10" s="434">
        <v>0</v>
      </c>
      <c r="N10" s="434">
        <v>0</v>
      </c>
      <c r="O10" s="434">
        <v>0</v>
      </c>
      <c r="P10" s="434">
        <v>0</v>
      </c>
      <c r="Q10" s="88"/>
    </row>
    <row r="11" spans="1:17" ht="33.75" customHeight="1">
      <c r="A11" s="436"/>
      <c r="B11" s="437">
        <v>400</v>
      </c>
      <c r="C11" s="438"/>
      <c r="D11" s="439" t="s">
        <v>178</v>
      </c>
      <c r="E11" s="440">
        <f>SUM(E12)</f>
        <v>95000</v>
      </c>
      <c r="F11" s="440">
        <f>SUM(F12)</f>
        <v>94997.87</v>
      </c>
      <c r="G11" s="425">
        <f t="shared" si="1"/>
        <v>99.99775789473684</v>
      </c>
      <c r="H11" s="440">
        <f aca="true" t="shared" si="2" ref="H11:P11">SUM(H12)</f>
        <v>95000</v>
      </c>
      <c r="I11" s="440">
        <f>SUM(I12)</f>
        <v>94997.87</v>
      </c>
      <c r="J11" s="440">
        <f t="shared" si="2"/>
        <v>0</v>
      </c>
      <c r="K11" s="440">
        <f t="shared" si="2"/>
        <v>0</v>
      </c>
      <c r="L11" s="440">
        <f t="shared" si="2"/>
        <v>94997.87</v>
      </c>
      <c r="M11" s="440">
        <f t="shared" si="2"/>
        <v>0</v>
      </c>
      <c r="N11" s="440">
        <f t="shared" si="2"/>
        <v>0</v>
      </c>
      <c r="O11" s="440">
        <f t="shared" si="2"/>
        <v>0</v>
      </c>
      <c r="P11" s="440">
        <f t="shared" si="2"/>
        <v>0</v>
      </c>
      <c r="Q11" s="88"/>
    </row>
    <row r="12" spans="1:17" ht="18.75" customHeight="1">
      <c r="A12" s="427"/>
      <c r="B12" s="441"/>
      <c r="C12" s="432">
        <v>40002</v>
      </c>
      <c r="D12" s="433" t="s">
        <v>77</v>
      </c>
      <c r="E12" s="434">
        <v>95000</v>
      </c>
      <c r="F12" s="434">
        <v>94997.87</v>
      </c>
      <c r="G12" s="234">
        <f t="shared" si="1"/>
        <v>99.99775789473684</v>
      </c>
      <c r="H12" s="434">
        <v>95000</v>
      </c>
      <c r="I12" s="434">
        <v>94997.87</v>
      </c>
      <c r="J12" s="434">
        <v>0</v>
      </c>
      <c r="K12" s="434">
        <v>0</v>
      </c>
      <c r="L12" s="434">
        <v>94997.87</v>
      </c>
      <c r="M12" s="434">
        <v>0</v>
      </c>
      <c r="N12" s="434">
        <v>0</v>
      </c>
      <c r="O12" s="434">
        <v>0</v>
      </c>
      <c r="P12" s="434">
        <v>0</v>
      </c>
      <c r="Q12" s="88"/>
    </row>
    <row r="13" spans="1:17" ht="18.75" customHeight="1">
      <c r="A13" s="427"/>
      <c r="B13" s="438">
        <v>600</v>
      </c>
      <c r="C13" s="438"/>
      <c r="D13" s="423" t="s">
        <v>177</v>
      </c>
      <c r="E13" s="426">
        <f>SUM(E14:E17)</f>
        <v>1327793</v>
      </c>
      <c r="F13" s="426">
        <f>SUM(F14:F17)</f>
        <v>1149647.26</v>
      </c>
      <c r="G13" s="425">
        <f t="shared" si="1"/>
        <v>86.58331983976419</v>
      </c>
      <c r="H13" s="426">
        <f>SUM(H14:H17)</f>
        <v>197793</v>
      </c>
      <c r="I13" s="426">
        <f>SUM(I14:I17)</f>
        <v>183917.6</v>
      </c>
      <c r="J13" s="426">
        <f>SUM(J15:J16)</f>
        <v>35294</v>
      </c>
      <c r="K13" s="426">
        <f>SUM(K15:K16)</f>
        <v>34160.58</v>
      </c>
      <c r="L13" s="426">
        <f>SUM(L15:L16)</f>
        <v>0</v>
      </c>
      <c r="M13" s="426">
        <f>SUM(M15:M16)</f>
        <v>0</v>
      </c>
      <c r="N13" s="426">
        <f>SUM(N15:N16)</f>
        <v>0</v>
      </c>
      <c r="O13" s="426">
        <f>SUM(O14:O17)</f>
        <v>1130000</v>
      </c>
      <c r="P13" s="426">
        <f>SUM(P14:P17)</f>
        <v>965729.66</v>
      </c>
      <c r="Q13" s="88"/>
    </row>
    <row r="14" spans="1:17" ht="18.75" customHeight="1">
      <c r="A14" s="427"/>
      <c r="B14" s="442"/>
      <c r="C14" s="443" t="s">
        <v>219</v>
      </c>
      <c r="D14" s="444" t="s">
        <v>220</v>
      </c>
      <c r="E14" s="445">
        <v>19000</v>
      </c>
      <c r="F14" s="445">
        <v>19000</v>
      </c>
      <c r="G14" s="234">
        <f t="shared" si="1"/>
        <v>100</v>
      </c>
      <c r="H14" s="445">
        <v>19000</v>
      </c>
      <c r="I14" s="445">
        <v>19000</v>
      </c>
      <c r="J14" s="445">
        <v>0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0</v>
      </c>
      <c r="Q14" s="88"/>
    </row>
    <row r="15" spans="1:17" ht="16.5" customHeight="1">
      <c r="A15" s="427"/>
      <c r="B15" s="432"/>
      <c r="C15" s="432">
        <v>60014</v>
      </c>
      <c r="D15" s="446" t="s">
        <v>78</v>
      </c>
      <c r="E15" s="124">
        <v>856500</v>
      </c>
      <c r="F15" s="124">
        <v>812138.76</v>
      </c>
      <c r="G15" s="234">
        <f t="shared" si="1"/>
        <v>94.82063747810858</v>
      </c>
      <c r="H15" s="124">
        <v>11500</v>
      </c>
      <c r="I15" s="124">
        <v>11081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845000</v>
      </c>
      <c r="P15" s="447">
        <v>801057.76</v>
      </c>
      <c r="Q15" s="88"/>
    </row>
    <row r="16" spans="1:17" ht="15.75" customHeight="1">
      <c r="A16" s="427"/>
      <c r="B16" s="432"/>
      <c r="C16" s="432">
        <v>60016</v>
      </c>
      <c r="D16" s="446" t="s">
        <v>79</v>
      </c>
      <c r="E16" s="124">
        <v>352293</v>
      </c>
      <c r="F16" s="124">
        <v>219476.5</v>
      </c>
      <c r="G16" s="234">
        <f t="shared" si="1"/>
        <v>62.299421220404604</v>
      </c>
      <c r="H16" s="124">
        <v>167293</v>
      </c>
      <c r="I16" s="124">
        <v>153836.6</v>
      </c>
      <c r="J16" s="124">
        <v>35294</v>
      </c>
      <c r="K16" s="124">
        <v>34160.58</v>
      </c>
      <c r="L16" s="124">
        <v>0</v>
      </c>
      <c r="M16" s="124">
        <v>0</v>
      </c>
      <c r="N16" s="124">
        <v>0</v>
      </c>
      <c r="O16" s="124">
        <v>185000</v>
      </c>
      <c r="P16" s="124">
        <v>65639.9</v>
      </c>
      <c r="Q16" s="88"/>
    </row>
    <row r="17" spans="1:17" ht="16.5" customHeight="1">
      <c r="A17" s="427"/>
      <c r="B17" s="432"/>
      <c r="C17" s="432" t="s">
        <v>161</v>
      </c>
      <c r="D17" s="446" t="s">
        <v>76</v>
      </c>
      <c r="E17" s="124">
        <v>100000</v>
      </c>
      <c r="F17" s="124">
        <v>99032</v>
      </c>
      <c r="G17" s="234">
        <f t="shared" si="1"/>
        <v>99.032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100000</v>
      </c>
      <c r="P17" s="124">
        <v>99032</v>
      </c>
      <c r="Q17" s="88"/>
    </row>
    <row r="18" spans="1:17" ht="21" customHeight="1">
      <c r="A18" s="427"/>
      <c r="B18" s="438">
        <v>700</v>
      </c>
      <c r="C18" s="438"/>
      <c r="D18" s="423" t="s">
        <v>70</v>
      </c>
      <c r="E18" s="426">
        <f>SUM(E19)</f>
        <v>27007</v>
      </c>
      <c r="F18" s="426">
        <f>SUM(F19)</f>
        <v>12129.15</v>
      </c>
      <c r="G18" s="425">
        <f t="shared" si="1"/>
        <v>44.91113415040545</v>
      </c>
      <c r="H18" s="426">
        <f aca="true" t="shared" si="3" ref="H18:P18">SUM(H19)</f>
        <v>27007</v>
      </c>
      <c r="I18" s="426">
        <f t="shared" si="3"/>
        <v>12129.15</v>
      </c>
      <c r="J18" s="426">
        <f t="shared" si="3"/>
        <v>0</v>
      </c>
      <c r="K18" s="426">
        <f t="shared" si="3"/>
        <v>0</v>
      </c>
      <c r="L18" s="426">
        <f t="shared" si="3"/>
        <v>0</v>
      </c>
      <c r="M18" s="426">
        <f t="shared" si="3"/>
        <v>0</v>
      </c>
      <c r="N18" s="426">
        <f t="shared" si="3"/>
        <v>0</v>
      </c>
      <c r="O18" s="426">
        <f t="shared" si="3"/>
        <v>0</v>
      </c>
      <c r="P18" s="426">
        <f t="shared" si="3"/>
        <v>0</v>
      </c>
      <c r="Q18" s="88"/>
    </row>
    <row r="19" spans="1:17" ht="19.5" customHeight="1">
      <c r="A19" s="448"/>
      <c r="B19" s="432"/>
      <c r="C19" s="432">
        <v>70005</v>
      </c>
      <c r="D19" s="446" t="s">
        <v>80</v>
      </c>
      <c r="E19" s="124">
        <v>27007</v>
      </c>
      <c r="F19" s="124">
        <v>12129.15</v>
      </c>
      <c r="G19" s="234">
        <f t="shared" si="1"/>
        <v>44.91113415040545</v>
      </c>
      <c r="H19" s="124">
        <v>27007</v>
      </c>
      <c r="I19" s="124">
        <v>12129.15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88"/>
    </row>
    <row r="20" spans="1:17" ht="20.25" customHeight="1">
      <c r="A20" s="51"/>
      <c r="B20" s="438">
        <v>710</v>
      </c>
      <c r="C20" s="438"/>
      <c r="D20" s="423" t="s">
        <v>81</v>
      </c>
      <c r="E20" s="426">
        <f>SUM(E21:E23)</f>
        <v>64800</v>
      </c>
      <c r="F20" s="426">
        <f>SUM(F21:F23)</f>
        <v>63348.59</v>
      </c>
      <c r="G20" s="425">
        <f t="shared" si="1"/>
        <v>97.76016975308642</v>
      </c>
      <c r="H20" s="426">
        <f>SUM(H21:H23)</f>
        <v>64800</v>
      </c>
      <c r="I20" s="426">
        <f>SUM(I21:I23)</f>
        <v>63348.59</v>
      </c>
      <c r="J20" s="426">
        <f>SUM(J21:J23)</f>
        <v>1750</v>
      </c>
      <c r="K20" s="426">
        <f>SUM(K21:K23)</f>
        <v>700</v>
      </c>
      <c r="L20" s="426">
        <f>SUM(L22:L23)</f>
        <v>0</v>
      </c>
      <c r="M20" s="426">
        <f>SUM(M22:M23)</f>
        <v>0</v>
      </c>
      <c r="N20" s="426">
        <f>SUM(N22:N23)</f>
        <v>0</v>
      </c>
      <c r="O20" s="426">
        <f>SUM(O22:O23)</f>
        <v>0</v>
      </c>
      <c r="P20" s="426">
        <f>SUM(P22:P23)</f>
        <v>0</v>
      </c>
      <c r="Q20" s="88"/>
    </row>
    <row r="21" spans="1:17" ht="15.75">
      <c r="A21" s="51"/>
      <c r="B21" s="442"/>
      <c r="C21" s="443" t="s">
        <v>221</v>
      </c>
      <c r="D21" s="444" t="s">
        <v>222</v>
      </c>
      <c r="E21" s="445">
        <v>61800</v>
      </c>
      <c r="F21" s="445">
        <v>60729.25</v>
      </c>
      <c r="G21" s="234">
        <f t="shared" si="1"/>
        <v>98.26739482200647</v>
      </c>
      <c r="H21" s="445">
        <v>61800</v>
      </c>
      <c r="I21" s="445">
        <v>60729.25</v>
      </c>
      <c r="J21" s="445">
        <v>1750</v>
      </c>
      <c r="K21" s="445">
        <v>700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88"/>
    </row>
    <row r="22" spans="1:17" ht="15.75">
      <c r="A22" s="51"/>
      <c r="B22" s="432"/>
      <c r="C22" s="432">
        <v>71035</v>
      </c>
      <c r="D22" s="446" t="s">
        <v>82</v>
      </c>
      <c r="E22" s="124">
        <v>2500</v>
      </c>
      <c r="F22" s="124">
        <v>2144.34</v>
      </c>
      <c r="G22" s="234">
        <f t="shared" si="1"/>
        <v>85.7736</v>
      </c>
      <c r="H22" s="124">
        <v>2500</v>
      </c>
      <c r="I22" s="124">
        <v>2144.34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88"/>
    </row>
    <row r="23" spans="1:17" ht="15.75">
      <c r="A23" s="51"/>
      <c r="B23" s="432"/>
      <c r="C23" s="432">
        <v>71095</v>
      </c>
      <c r="D23" s="446" t="s">
        <v>76</v>
      </c>
      <c r="E23" s="124">
        <v>500</v>
      </c>
      <c r="F23" s="124">
        <v>475</v>
      </c>
      <c r="G23" s="234">
        <f t="shared" si="1"/>
        <v>95</v>
      </c>
      <c r="H23" s="124">
        <v>500</v>
      </c>
      <c r="I23" s="124">
        <v>475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88"/>
    </row>
    <row r="24" spans="1:17" ht="15.75">
      <c r="A24" s="51"/>
      <c r="B24" s="438">
        <v>750</v>
      </c>
      <c r="C24" s="438"/>
      <c r="D24" s="423" t="s">
        <v>71</v>
      </c>
      <c r="E24" s="426">
        <f>SUM(E25:E29)</f>
        <v>1243018</v>
      </c>
      <c r="F24" s="426">
        <f>SUM(F25:F29)</f>
        <v>1229207.07</v>
      </c>
      <c r="G24" s="425">
        <f t="shared" si="1"/>
        <v>98.88891954903308</v>
      </c>
      <c r="H24" s="426">
        <f>SUM(H25:H29)</f>
        <v>1231118</v>
      </c>
      <c r="I24" s="426">
        <f>SUM(I25:I29)</f>
        <v>1218083.07</v>
      </c>
      <c r="J24" s="426">
        <f>SUM(J25:J29)</f>
        <v>918750</v>
      </c>
      <c r="K24" s="426">
        <f>SUM(K25:K29)</f>
        <v>912120.71</v>
      </c>
      <c r="L24" s="426">
        <f>SUM(L25:L28)</f>
        <v>0</v>
      </c>
      <c r="M24" s="426">
        <f>SUM(M25:M28)</f>
        <v>0</v>
      </c>
      <c r="N24" s="426">
        <f>SUM(N25:N28)</f>
        <v>0</v>
      </c>
      <c r="O24" s="426">
        <f>SUM(O25:O28)</f>
        <v>11900</v>
      </c>
      <c r="P24" s="426">
        <f>SUM(P25:P28)</f>
        <v>11124</v>
      </c>
      <c r="Q24" s="88"/>
    </row>
    <row r="25" spans="1:17" ht="15.75">
      <c r="A25" s="51"/>
      <c r="B25" s="432"/>
      <c r="C25" s="432">
        <v>75011</v>
      </c>
      <c r="D25" s="446" t="s">
        <v>264</v>
      </c>
      <c r="E25" s="124">
        <v>43568</v>
      </c>
      <c r="F25" s="124">
        <v>43444.61</v>
      </c>
      <c r="G25" s="234">
        <f t="shared" si="1"/>
        <v>99.71678755049578</v>
      </c>
      <c r="H25" s="124">
        <v>43568</v>
      </c>
      <c r="I25" s="124">
        <v>43444.61</v>
      </c>
      <c r="J25" s="124">
        <v>36200</v>
      </c>
      <c r="K25" s="124">
        <v>36200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88"/>
    </row>
    <row r="26" spans="1:17" ht="15.75">
      <c r="A26" s="51"/>
      <c r="B26" s="432"/>
      <c r="C26" s="432">
        <v>75022</v>
      </c>
      <c r="D26" s="446" t="s">
        <v>83</v>
      </c>
      <c r="E26" s="124">
        <v>85200</v>
      </c>
      <c r="F26" s="124">
        <v>84801.09</v>
      </c>
      <c r="G26" s="234">
        <f t="shared" si="1"/>
        <v>99.53179577464788</v>
      </c>
      <c r="H26" s="124">
        <v>85200</v>
      </c>
      <c r="I26" s="124">
        <v>84801.09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88"/>
    </row>
    <row r="27" spans="1:17" ht="15.75">
      <c r="A27" s="51"/>
      <c r="B27" s="432"/>
      <c r="C27" s="432">
        <v>75023</v>
      </c>
      <c r="D27" s="446" t="s">
        <v>265</v>
      </c>
      <c r="E27" s="124">
        <v>1081600</v>
      </c>
      <c r="F27" s="124">
        <v>1070933.28</v>
      </c>
      <c r="G27" s="234">
        <f t="shared" si="1"/>
        <v>99.01380177514794</v>
      </c>
      <c r="H27" s="124">
        <v>1069700</v>
      </c>
      <c r="I27" s="124">
        <v>1059809.28</v>
      </c>
      <c r="J27" s="124">
        <v>873300</v>
      </c>
      <c r="K27" s="124">
        <v>866670.71</v>
      </c>
      <c r="L27" s="124">
        <v>0</v>
      </c>
      <c r="M27" s="124">
        <v>0</v>
      </c>
      <c r="N27" s="124">
        <v>0</v>
      </c>
      <c r="O27" s="124">
        <v>11900</v>
      </c>
      <c r="P27" s="124">
        <v>11124</v>
      </c>
      <c r="Q27" s="88"/>
    </row>
    <row r="28" spans="1:17" ht="21.75" customHeight="1">
      <c r="A28" s="51"/>
      <c r="B28" s="432"/>
      <c r="C28" s="432" t="s">
        <v>121</v>
      </c>
      <c r="D28" s="446" t="s">
        <v>122</v>
      </c>
      <c r="E28" s="124">
        <v>21000</v>
      </c>
      <c r="F28" s="124">
        <v>19351.83</v>
      </c>
      <c r="G28" s="234">
        <f t="shared" si="1"/>
        <v>92.15157142857143</v>
      </c>
      <c r="H28" s="124">
        <v>21000</v>
      </c>
      <c r="I28" s="124">
        <v>19351.83</v>
      </c>
      <c r="J28" s="124">
        <v>8900</v>
      </c>
      <c r="K28" s="124">
        <v>8900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88"/>
    </row>
    <row r="29" spans="1:17" ht="15.75">
      <c r="A29" s="51"/>
      <c r="B29" s="432"/>
      <c r="C29" s="432" t="s">
        <v>162</v>
      </c>
      <c r="D29" s="446" t="s">
        <v>76</v>
      </c>
      <c r="E29" s="124">
        <v>11650</v>
      </c>
      <c r="F29" s="124">
        <v>10676.26</v>
      </c>
      <c r="G29" s="234">
        <f t="shared" si="1"/>
        <v>91.64171673819743</v>
      </c>
      <c r="H29" s="124">
        <v>11650</v>
      </c>
      <c r="I29" s="124">
        <v>10676.26</v>
      </c>
      <c r="J29" s="124">
        <v>350</v>
      </c>
      <c r="K29" s="124">
        <v>350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88"/>
    </row>
    <row r="30" spans="1:17" ht="42" customHeight="1">
      <c r="A30" s="51"/>
      <c r="B30" s="449" t="s">
        <v>119</v>
      </c>
      <c r="C30" s="450"/>
      <c r="D30" s="423" t="s">
        <v>193</v>
      </c>
      <c r="E30" s="424">
        <f>SUM(E31:E33)</f>
        <v>25172</v>
      </c>
      <c r="F30" s="424">
        <f>SUM(F31:F33)</f>
        <v>24824.6</v>
      </c>
      <c r="G30" s="425">
        <f t="shared" si="1"/>
        <v>98.61989512156364</v>
      </c>
      <c r="H30" s="424">
        <f>SUM(H31:H33)</f>
        <v>25172</v>
      </c>
      <c r="I30" s="424">
        <f aca="true" t="shared" si="4" ref="I30:P30">SUM(I31:I33)</f>
        <v>24824.6</v>
      </c>
      <c r="J30" s="424">
        <f t="shared" si="4"/>
        <v>4205.99</v>
      </c>
      <c r="K30" s="424">
        <f t="shared" si="4"/>
        <v>4205.99</v>
      </c>
      <c r="L30" s="424">
        <f t="shared" si="4"/>
        <v>0</v>
      </c>
      <c r="M30" s="424">
        <f t="shared" si="4"/>
        <v>0</v>
      </c>
      <c r="N30" s="424">
        <f t="shared" si="4"/>
        <v>0</v>
      </c>
      <c r="O30" s="424">
        <f t="shared" si="4"/>
        <v>0</v>
      </c>
      <c r="P30" s="424">
        <f t="shared" si="4"/>
        <v>0</v>
      </c>
      <c r="Q30" s="88"/>
    </row>
    <row r="31" spans="1:17" ht="33" customHeight="1">
      <c r="A31" s="51"/>
      <c r="B31" s="432"/>
      <c r="C31" s="432" t="s">
        <v>120</v>
      </c>
      <c r="D31" s="444" t="s">
        <v>194</v>
      </c>
      <c r="E31" s="124">
        <v>866</v>
      </c>
      <c r="F31" s="124">
        <v>866</v>
      </c>
      <c r="G31" s="234">
        <f t="shared" si="1"/>
        <v>100</v>
      </c>
      <c r="H31" s="124">
        <v>866</v>
      </c>
      <c r="I31" s="124">
        <v>866</v>
      </c>
      <c r="J31" s="124">
        <v>866</v>
      </c>
      <c r="K31" s="124">
        <v>866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88"/>
    </row>
    <row r="32" spans="1:17" ht="26.25" customHeight="1">
      <c r="A32" s="51"/>
      <c r="B32" s="432"/>
      <c r="C32" s="432" t="s">
        <v>288</v>
      </c>
      <c r="D32" s="444" t="s">
        <v>290</v>
      </c>
      <c r="E32" s="124">
        <v>10000</v>
      </c>
      <c r="F32" s="124">
        <v>9652.6</v>
      </c>
      <c r="G32" s="234">
        <f t="shared" si="1"/>
        <v>96.526</v>
      </c>
      <c r="H32" s="124">
        <v>10000</v>
      </c>
      <c r="I32" s="124">
        <v>9652.6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88"/>
    </row>
    <row r="33" spans="1:17" ht="24.75" customHeight="1">
      <c r="A33" s="51"/>
      <c r="B33" s="432"/>
      <c r="C33" s="432" t="s">
        <v>289</v>
      </c>
      <c r="D33" s="444" t="s">
        <v>291</v>
      </c>
      <c r="E33" s="124">
        <v>14306</v>
      </c>
      <c r="F33" s="124">
        <v>14306</v>
      </c>
      <c r="G33" s="234">
        <f t="shared" si="1"/>
        <v>100</v>
      </c>
      <c r="H33" s="124">
        <v>14306</v>
      </c>
      <c r="I33" s="124">
        <v>14306</v>
      </c>
      <c r="J33" s="124">
        <v>3339.99</v>
      </c>
      <c r="K33" s="124">
        <v>3339.99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88"/>
    </row>
    <row r="34" spans="1:17" ht="27" customHeight="1">
      <c r="A34" s="51"/>
      <c r="B34" s="438">
        <v>754</v>
      </c>
      <c r="C34" s="438"/>
      <c r="D34" s="423" t="s">
        <v>179</v>
      </c>
      <c r="E34" s="426">
        <f>SUM(E35:E36)</f>
        <v>69100</v>
      </c>
      <c r="F34" s="426">
        <f>SUM(F35:F36)</f>
        <v>65977.8</v>
      </c>
      <c r="G34" s="425">
        <f t="shared" si="1"/>
        <v>95.48162083936325</v>
      </c>
      <c r="H34" s="426">
        <f aca="true" t="shared" si="5" ref="H34:P34">SUM(H35:H36)</f>
        <v>45100</v>
      </c>
      <c r="I34" s="426">
        <f t="shared" si="5"/>
        <v>41977.81</v>
      </c>
      <c r="J34" s="426">
        <f t="shared" si="5"/>
        <v>14300</v>
      </c>
      <c r="K34" s="426">
        <f t="shared" si="5"/>
        <v>14222.4</v>
      </c>
      <c r="L34" s="426">
        <f t="shared" si="5"/>
        <v>0</v>
      </c>
      <c r="M34" s="426">
        <f t="shared" si="5"/>
        <v>0</v>
      </c>
      <c r="N34" s="426">
        <f t="shared" si="5"/>
        <v>0</v>
      </c>
      <c r="O34" s="426">
        <f t="shared" si="5"/>
        <v>24000</v>
      </c>
      <c r="P34" s="426">
        <f t="shared" si="5"/>
        <v>23999.99</v>
      </c>
      <c r="Q34" s="88"/>
    </row>
    <row r="35" spans="1:17" ht="18" customHeight="1">
      <c r="A35" s="51"/>
      <c r="B35" s="432"/>
      <c r="C35" s="432">
        <v>75412</v>
      </c>
      <c r="D35" s="446" t="s">
        <v>84</v>
      </c>
      <c r="E35" s="124">
        <v>67100</v>
      </c>
      <c r="F35" s="124">
        <v>65977.8</v>
      </c>
      <c r="G35" s="234">
        <f t="shared" si="1"/>
        <v>98.32757078986589</v>
      </c>
      <c r="H35" s="124">
        <v>43100</v>
      </c>
      <c r="I35" s="124">
        <v>41977.81</v>
      </c>
      <c r="J35" s="124">
        <v>14300</v>
      </c>
      <c r="K35" s="124">
        <v>14222.4</v>
      </c>
      <c r="L35" s="124">
        <v>0</v>
      </c>
      <c r="M35" s="124">
        <v>0</v>
      </c>
      <c r="N35" s="124">
        <v>0</v>
      </c>
      <c r="O35" s="124">
        <v>24000</v>
      </c>
      <c r="P35" s="124">
        <v>23999.99</v>
      </c>
      <c r="Q35" s="88"/>
    </row>
    <row r="36" spans="1:17" ht="18.75" customHeight="1">
      <c r="A36" s="51"/>
      <c r="B36" s="432"/>
      <c r="C36" s="432" t="s">
        <v>262</v>
      </c>
      <c r="D36" s="446" t="s">
        <v>263</v>
      </c>
      <c r="E36" s="124">
        <v>2000</v>
      </c>
      <c r="F36" s="124">
        <v>0</v>
      </c>
      <c r="G36" s="234">
        <f t="shared" si="1"/>
        <v>0</v>
      </c>
      <c r="H36" s="124">
        <v>2000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88"/>
    </row>
    <row r="37" spans="1:17" ht="68.25" customHeight="1">
      <c r="A37" s="51"/>
      <c r="B37" s="438">
        <v>756</v>
      </c>
      <c r="C37" s="438"/>
      <c r="D37" s="423" t="s">
        <v>180</v>
      </c>
      <c r="E37" s="426">
        <f>SUM(E38)</f>
        <v>34700</v>
      </c>
      <c r="F37" s="426">
        <f>SUM(F38)</f>
        <v>27889.85</v>
      </c>
      <c r="G37" s="425">
        <f t="shared" si="1"/>
        <v>80.37420749279538</v>
      </c>
      <c r="H37" s="426">
        <f aca="true" t="shared" si="6" ref="H37:P37">SUM(H38)</f>
        <v>34700</v>
      </c>
      <c r="I37" s="426">
        <f t="shared" si="6"/>
        <v>27889.85</v>
      </c>
      <c r="J37" s="426">
        <f t="shared" si="6"/>
        <v>13000</v>
      </c>
      <c r="K37" s="426">
        <f t="shared" si="6"/>
        <v>10911.22</v>
      </c>
      <c r="L37" s="426">
        <f t="shared" si="6"/>
        <v>0</v>
      </c>
      <c r="M37" s="426">
        <f t="shared" si="6"/>
        <v>0</v>
      </c>
      <c r="N37" s="426">
        <f t="shared" si="6"/>
        <v>0</v>
      </c>
      <c r="O37" s="426">
        <f t="shared" si="6"/>
        <v>0</v>
      </c>
      <c r="P37" s="426">
        <f t="shared" si="6"/>
        <v>0</v>
      </c>
      <c r="Q37" s="88"/>
    </row>
    <row r="38" spans="1:17" ht="26.25">
      <c r="A38" s="51"/>
      <c r="B38" s="432"/>
      <c r="C38" s="432">
        <v>75647</v>
      </c>
      <c r="D38" s="446" t="s">
        <v>123</v>
      </c>
      <c r="E38" s="124">
        <v>34700</v>
      </c>
      <c r="F38" s="124">
        <v>27889.85</v>
      </c>
      <c r="G38" s="234">
        <f t="shared" si="1"/>
        <v>80.37420749279538</v>
      </c>
      <c r="H38" s="124">
        <v>34700</v>
      </c>
      <c r="I38" s="124">
        <v>27889.85</v>
      </c>
      <c r="J38" s="124">
        <v>13000</v>
      </c>
      <c r="K38" s="124">
        <v>10911.22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88"/>
    </row>
    <row r="39" spans="1:17" ht="19.5" customHeight="1">
      <c r="A39" s="51"/>
      <c r="B39" s="438">
        <v>757</v>
      </c>
      <c r="C39" s="438"/>
      <c r="D39" s="423" t="s">
        <v>181</v>
      </c>
      <c r="E39" s="426">
        <f>SUM(E40:E40)</f>
        <v>174000</v>
      </c>
      <c r="F39" s="426">
        <f>SUM(F40:F40)</f>
        <v>49902.49</v>
      </c>
      <c r="G39" s="425">
        <f t="shared" si="1"/>
        <v>28.67959195402299</v>
      </c>
      <c r="H39" s="426">
        <f aca="true" t="shared" si="7" ref="H39:P39">SUM(H40:H40)</f>
        <v>174000</v>
      </c>
      <c r="I39" s="426">
        <f t="shared" si="7"/>
        <v>49902.49</v>
      </c>
      <c r="J39" s="426">
        <f t="shared" si="7"/>
        <v>0</v>
      </c>
      <c r="K39" s="426">
        <f t="shared" si="7"/>
        <v>0</v>
      </c>
      <c r="L39" s="426">
        <f t="shared" si="7"/>
        <v>0</v>
      </c>
      <c r="M39" s="426">
        <f t="shared" si="7"/>
        <v>49902.49</v>
      </c>
      <c r="N39" s="426">
        <f t="shared" si="7"/>
        <v>0</v>
      </c>
      <c r="O39" s="426">
        <f t="shared" si="7"/>
        <v>0</v>
      </c>
      <c r="P39" s="426">
        <f t="shared" si="7"/>
        <v>0</v>
      </c>
      <c r="Q39" s="88"/>
    </row>
    <row r="40" spans="1:17" ht="27" customHeight="1">
      <c r="A40" s="51"/>
      <c r="B40" s="432"/>
      <c r="C40" s="432">
        <v>75702</v>
      </c>
      <c r="D40" s="446" t="s">
        <v>85</v>
      </c>
      <c r="E40" s="124">
        <v>174000</v>
      </c>
      <c r="F40" s="124">
        <v>49902.49</v>
      </c>
      <c r="G40" s="234">
        <f t="shared" si="1"/>
        <v>28.67959195402299</v>
      </c>
      <c r="H40" s="124">
        <v>174000</v>
      </c>
      <c r="I40" s="124">
        <v>49902.49</v>
      </c>
      <c r="J40" s="124">
        <v>0</v>
      </c>
      <c r="K40" s="124">
        <v>0</v>
      </c>
      <c r="L40" s="124">
        <v>0</v>
      </c>
      <c r="M40" s="124">
        <v>49902.49</v>
      </c>
      <c r="N40" s="124">
        <v>0</v>
      </c>
      <c r="O40" s="124">
        <v>0</v>
      </c>
      <c r="P40" s="124">
        <v>0</v>
      </c>
      <c r="Q40" s="88"/>
    </row>
    <row r="41" spans="1:17" ht="15" customHeight="1">
      <c r="A41" s="51"/>
      <c r="B41" s="438">
        <v>758</v>
      </c>
      <c r="C41" s="438"/>
      <c r="D41" s="423" t="s">
        <v>45</v>
      </c>
      <c r="E41" s="440">
        <f>SUM(E42)</f>
        <v>13322</v>
      </c>
      <c r="F41" s="440">
        <f>SUM(F42)</f>
        <v>0</v>
      </c>
      <c r="G41" s="425">
        <f t="shared" si="1"/>
        <v>0</v>
      </c>
      <c r="H41" s="451">
        <f aca="true" t="shared" si="8" ref="H41:P41">SUM(H42)</f>
        <v>13322</v>
      </c>
      <c r="I41" s="440">
        <f t="shared" si="8"/>
        <v>0</v>
      </c>
      <c r="J41" s="440">
        <f t="shared" si="8"/>
        <v>0</v>
      </c>
      <c r="K41" s="440">
        <f t="shared" si="8"/>
        <v>0</v>
      </c>
      <c r="L41" s="440">
        <f t="shared" si="8"/>
        <v>0</v>
      </c>
      <c r="M41" s="440">
        <f t="shared" si="8"/>
        <v>0</v>
      </c>
      <c r="N41" s="440">
        <f t="shared" si="8"/>
        <v>0</v>
      </c>
      <c r="O41" s="440">
        <f t="shared" si="8"/>
        <v>0</v>
      </c>
      <c r="P41" s="452">
        <f t="shared" si="8"/>
        <v>0</v>
      </c>
      <c r="Q41" s="88"/>
    </row>
    <row r="42" spans="1:17" ht="15.75">
      <c r="A42" s="51"/>
      <c r="B42" s="432"/>
      <c r="C42" s="432">
        <v>75818</v>
      </c>
      <c r="D42" s="446" t="s">
        <v>86</v>
      </c>
      <c r="E42" s="434">
        <v>13322</v>
      </c>
      <c r="F42" s="434">
        <v>0</v>
      </c>
      <c r="G42" s="234">
        <f t="shared" si="1"/>
        <v>0</v>
      </c>
      <c r="H42" s="434">
        <v>13322</v>
      </c>
      <c r="I42" s="434">
        <v>0</v>
      </c>
      <c r="J42" s="434">
        <v>0</v>
      </c>
      <c r="K42" s="434">
        <v>0</v>
      </c>
      <c r="L42" s="434">
        <v>0</v>
      </c>
      <c r="M42" s="434">
        <v>0</v>
      </c>
      <c r="N42" s="434">
        <v>0</v>
      </c>
      <c r="O42" s="124">
        <v>0</v>
      </c>
      <c r="P42" s="124">
        <v>0</v>
      </c>
      <c r="Q42" s="88"/>
    </row>
    <row r="43" spans="1:17" ht="16.5" customHeight="1">
      <c r="A43" s="51"/>
      <c r="B43" s="438">
        <v>801</v>
      </c>
      <c r="C43" s="438"/>
      <c r="D43" s="423" t="s">
        <v>43</v>
      </c>
      <c r="E43" s="440">
        <f>SUM(E44:E50)</f>
        <v>9281022</v>
      </c>
      <c r="F43" s="440">
        <f>SUM(F44:F50)</f>
        <v>7846035.41</v>
      </c>
      <c r="G43" s="425">
        <f t="shared" si="1"/>
        <v>84.53848520130649</v>
      </c>
      <c r="H43" s="440">
        <f aca="true" t="shared" si="9" ref="H43:P43">SUM(H44:H50)</f>
        <v>5061022</v>
      </c>
      <c r="I43" s="440">
        <f t="shared" si="9"/>
        <v>5060898.94</v>
      </c>
      <c r="J43" s="440">
        <f t="shared" si="9"/>
        <v>3993947.3000000003</v>
      </c>
      <c r="K43" s="440">
        <f t="shared" si="9"/>
        <v>3993890.43</v>
      </c>
      <c r="L43" s="440">
        <f t="shared" si="9"/>
        <v>34087</v>
      </c>
      <c r="M43" s="440">
        <f t="shared" si="9"/>
        <v>0</v>
      </c>
      <c r="N43" s="440">
        <f t="shared" si="9"/>
        <v>0</v>
      </c>
      <c r="O43" s="440">
        <f t="shared" si="9"/>
        <v>4220000</v>
      </c>
      <c r="P43" s="440">
        <f t="shared" si="9"/>
        <v>2785136.47</v>
      </c>
      <c r="Q43" s="88"/>
    </row>
    <row r="44" spans="1:17" ht="15.75">
      <c r="A44" s="51"/>
      <c r="B44" s="432"/>
      <c r="C44" s="432">
        <v>80101</v>
      </c>
      <c r="D44" s="446" t="s">
        <v>223</v>
      </c>
      <c r="E44" s="434">
        <v>3102285.36</v>
      </c>
      <c r="F44" s="434">
        <v>3102218.18</v>
      </c>
      <c r="G44" s="234">
        <f t="shared" si="1"/>
        <v>99.99783449966061</v>
      </c>
      <c r="H44" s="434">
        <v>3102285.36</v>
      </c>
      <c r="I44" s="434">
        <v>3102218.18</v>
      </c>
      <c r="J44" s="434">
        <v>2464645.72</v>
      </c>
      <c r="K44" s="434">
        <v>2464593.65</v>
      </c>
      <c r="L44" s="434">
        <v>0</v>
      </c>
      <c r="M44" s="434">
        <v>0</v>
      </c>
      <c r="N44" s="434">
        <v>0</v>
      </c>
      <c r="O44" s="124">
        <v>0</v>
      </c>
      <c r="P44" s="124">
        <v>0</v>
      </c>
      <c r="Q44" s="88"/>
    </row>
    <row r="45" spans="1:17" ht="25.5" customHeight="1">
      <c r="A45" s="51"/>
      <c r="B45" s="432"/>
      <c r="C45" s="432" t="s">
        <v>115</v>
      </c>
      <c r="D45" s="446" t="s">
        <v>224</v>
      </c>
      <c r="E45" s="434">
        <v>255790.98</v>
      </c>
      <c r="F45" s="434">
        <v>255790.98</v>
      </c>
      <c r="G45" s="234">
        <f t="shared" si="1"/>
        <v>100</v>
      </c>
      <c r="H45" s="434">
        <v>255790.98</v>
      </c>
      <c r="I45" s="434">
        <v>255790.98</v>
      </c>
      <c r="J45" s="434">
        <v>217515.51</v>
      </c>
      <c r="K45" s="434">
        <v>217515.51</v>
      </c>
      <c r="L45" s="434">
        <v>0</v>
      </c>
      <c r="M45" s="434">
        <v>0</v>
      </c>
      <c r="N45" s="434">
        <v>0</v>
      </c>
      <c r="O45" s="124">
        <v>0</v>
      </c>
      <c r="P45" s="124">
        <v>0</v>
      </c>
      <c r="Q45" s="88"/>
    </row>
    <row r="46" spans="1:17" ht="15.75">
      <c r="A46" s="51"/>
      <c r="B46" s="432"/>
      <c r="C46" s="432">
        <v>80104</v>
      </c>
      <c r="D46" s="446" t="s">
        <v>116</v>
      </c>
      <c r="E46" s="434">
        <v>187833.78</v>
      </c>
      <c r="F46" s="434">
        <v>187833.78</v>
      </c>
      <c r="G46" s="234">
        <f t="shared" si="1"/>
        <v>100</v>
      </c>
      <c r="H46" s="434">
        <v>187833.78</v>
      </c>
      <c r="I46" s="434">
        <v>187833.78</v>
      </c>
      <c r="J46" s="434">
        <v>165168.63</v>
      </c>
      <c r="K46" s="434">
        <v>165168.63</v>
      </c>
      <c r="L46" s="434">
        <v>0</v>
      </c>
      <c r="M46" s="434">
        <v>0</v>
      </c>
      <c r="N46" s="434">
        <v>0</v>
      </c>
      <c r="O46" s="124">
        <v>0</v>
      </c>
      <c r="P46" s="124">
        <v>0</v>
      </c>
      <c r="Q46" s="88"/>
    </row>
    <row r="47" spans="1:17" ht="15.75">
      <c r="A47" s="51"/>
      <c r="B47" s="432"/>
      <c r="C47" s="432">
        <v>80110</v>
      </c>
      <c r="D47" s="446" t="s">
        <v>225</v>
      </c>
      <c r="E47" s="434">
        <v>5528970.57</v>
      </c>
      <c r="F47" s="434">
        <v>4094063.41</v>
      </c>
      <c r="G47" s="234">
        <f t="shared" si="1"/>
        <v>74.04748059637438</v>
      </c>
      <c r="H47" s="434">
        <v>1308970.57</v>
      </c>
      <c r="I47" s="434">
        <v>1308926.94</v>
      </c>
      <c r="J47" s="434">
        <v>1134127.44</v>
      </c>
      <c r="K47" s="434">
        <v>1134127.44</v>
      </c>
      <c r="L47" s="453">
        <v>0</v>
      </c>
      <c r="M47" s="434">
        <v>0</v>
      </c>
      <c r="N47" s="434">
        <v>0</v>
      </c>
      <c r="O47" s="124">
        <v>4220000</v>
      </c>
      <c r="P47" s="124">
        <v>2785136.47</v>
      </c>
      <c r="Q47" s="88"/>
    </row>
    <row r="48" spans="1:17" ht="15.75">
      <c r="A48" s="51"/>
      <c r="B48" s="432"/>
      <c r="C48" s="432">
        <v>80113</v>
      </c>
      <c r="D48" s="446" t="s">
        <v>226</v>
      </c>
      <c r="E48" s="434">
        <v>149661.83</v>
      </c>
      <c r="F48" s="434">
        <v>149661.83</v>
      </c>
      <c r="G48" s="234">
        <f t="shared" si="1"/>
        <v>100</v>
      </c>
      <c r="H48" s="434">
        <v>149661.83</v>
      </c>
      <c r="I48" s="434">
        <v>149661.83</v>
      </c>
      <c r="J48" s="434">
        <v>0</v>
      </c>
      <c r="K48" s="434">
        <v>0</v>
      </c>
      <c r="L48" s="434">
        <v>34087</v>
      </c>
      <c r="M48" s="434">
        <v>0</v>
      </c>
      <c r="N48" s="434">
        <v>0</v>
      </c>
      <c r="O48" s="124">
        <v>0</v>
      </c>
      <c r="P48" s="124">
        <v>0</v>
      </c>
      <c r="Q48" s="88"/>
    </row>
    <row r="49" spans="1:17" ht="15.75">
      <c r="A49" s="51"/>
      <c r="B49" s="432"/>
      <c r="C49" s="432">
        <v>80146</v>
      </c>
      <c r="D49" s="446" t="s">
        <v>227</v>
      </c>
      <c r="E49" s="434">
        <v>5055</v>
      </c>
      <c r="F49" s="434">
        <v>5055</v>
      </c>
      <c r="G49" s="234">
        <f t="shared" si="1"/>
        <v>100</v>
      </c>
      <c r="H49" s="434">
        <v>5055</v>
      </c>
      <c r="I49" s="434">
        <v>5055</v>
      </c>
      <c r="J49" s="434">
        <v>0</v>
      </c>
      <c r="K49" s="434">
        <v>0</v>
      </c>
      <c r="L49" s="434">
        <v>0</v>
      </c>
      <c r="M49" s="434">
        <v>0</v>
      </c>
      <c r="N49" s="434">
        <v>0</v>
      </c>
      <c r="O49" s="124">
        <v>0</v>
      </c>
      <c r="P49" s="124">
        <v>0</v>
      </c>
      <c r="Q49" s="88"/>
    </row>
    <row r="50" spans="1:17" ht="18.75" customHeight="1">
      <c r="A50" s="51"/>
      <c r="B50" s="432"/>
      <c r="C50" s="432">
        <v>80195</v>
      </c>
      <c r="D50" s="446" t="s">
        <v>228</v>
      </c>
      <c r="E50" s="434">
        <v>51424.48</v>
      </c>
      <c r="F50" s="434">
        <v>51412.23</v>
      </c>
      <c r="G50" s="234">
        <f t="shared" si="1"/>
        <v>99.97617866043565</v>
      </c>
      <c r="H50" s="434">
        <v>51424.48</v>
      </c>
      <c r="I50" s="434">
        <v>51412.23</v>
      </c>
      <c r="J50" s="434">
        <v>12490</v>
      </c>
      <c r="K50" s="434">
        <v>12485.2</v>
      </c>
      <c r="L50" s="434">
        <v>0</v>
      </c>
      <c r="M50" s="434">
        <v>0</v>
      </c>
      <c r="N50" s="434">
        <v>0</v>
      </c>
      <c r="O50" s="124">
        <v>0</v>
      </c>
      <c r="P50" s="124">
        <v>0</v>
      </c>
      <c r="Q50" s="88"/>
    </row>
    <row r="51" spans="1:17" ht="15.75">
      <c r="A51" s="46"/>
      <c r="B51" s="438">
        <v>851</v>
      </c>
      <c r="C51" s="438"/>
      <c r="D51" s="423" t="s">
        <v>87</v>
      </c>
      <c r="E51" s="440">
        <f>SUM(E52:E53)</f>
        <v>50000</v>
      </c>
      <c r="F51" s="440">
        <f>SUM(F52:F53)</f>
        <v>48261.45</v>
      </c>
      <c r="G51" s="425">
        <f t="shared" si="1"/>
        <v>96.52289999999999</v>
      </c>
      <c r="H51" s="440">
        <f>SUM(H52:H53)</f>
        <v>50000</v>
      </c>
      <c r="I51" s="440">
        <f>SUM(I52:I53)</f>
        <v>48261.45</v>
      </c>
      <c r="J51" s="440">
        <f>SUM(J52:J53)</f>
        <v>15920</v>
      </c>
      <c r="K51" s="440">
        <f>SUM(K52:K53)</f>
        <v>15473.84</v>
      </c>
      <c r="L51" s="440">
        <f>SUM(L52:L53)</f>
        <v>10000</v>
      </c>
      <c r="M51" s="440">
        <f>SUM(M53)</f>
        <v>0</v>
      </c>
      <c r="N51" s="440">
        <f>SUM(N53)</f>
        <v>0</v>
      </c>
      <c r="O51" s="440">
        <f>SUM(O53)</f>
        <v>0</v>
      </c>
      <c r="P51" s="426">
        <f>SUM(P53)</f>
        <v>0</v>
      </c>
      <c r="Q51" s="88"/>
    </row>
    <row r="52" spans="1:17" ht="15.75">
      <c r="A52" s="46"/>
      <c r="B52" s="442"/>
      <c r="C52" s="443" t="s">
        <v>163</v>
      </c>
      <c r="D52" s="444" t="s">
        <v>164</v>
      </c>
      <c r="E52" s="454">
        <v>6000</v>
      </c>
      <c r="F52" s="454">
        <v>4951.07</v>
      </c>
      <c r="G52" s="234">
        <f t="shared" si="1"/>
        <v>82.51783333333333</v>
      </c>
      <c r="H52" s="454">
        <v>6000</v>
      </c>
      <c r="I52" s="454">
        <v>4951.07</v>
      </c>
      <c r="J52" s="454">
        <v>0</v>
      </c>
      <c r="K52" s="454">
        <v>0</v>
      </c>
      <c r="L52" s="454">
        <v>0</v>
      </c>
      <c r="M52" s="454">
        <v>0</v>
      </c>
      <c r="N52" s="454">
        <v>0</v>
      </c>
      <c r="O52" s="445">
        <v>0</v>
      </c>
      <c r="P52" s="445">
        <v>0</v>
      </c>
      <c r="Q52" s="88"/>
    </row>
    <row r="53" spans="1:17" ht="15.75">
      <c r="A53" s="51"/>
      <c r="B53" s="432"/>
      <c r="C53" s="432">
        <v>85154</v>
      </c>
      <c r="D53" s="446" t="s">
        <v>88</v>
      </c>
      <c r="E53" s="434">
        <v>44000</v>
      </c>
      <c r="F53" s="434">
        <v>43310.38</v>
      </c>
      <c r="G53" s="234">
        <f t="shared" si="1"/>
        <v>98.4326818181818</v>
      </c>
      <c r="H53" s="434">
        <v>44000</v>
      </c>
      <c r="I53" s="434">
        <v>43310.38</v>
      </c>
      <c r="J53" s="434">
        <v>15920</v>
      </c>
      <c r="K53" s="434">
        <v>15473.84</v>
      </c>
      <c r="L53" s="434">
        <v>10000</v>
      </c>
      <c r="M53" s="434">
        <v>0</v>
      </c>
      <c r="N53" s="434">
        <v>0</v>
      </c>
      <c r="O53" s="124">
        <v>0</v>
      </c>
      <c r="P53" s="124">
        <v>0</v>
      </c>
      <c r="Q53" s="88"/>
    </row>
    <row r="54" spans="1:17" ht="16.5" customHeight="1">
      <c r="A54" s="46"/>
      <c r="B54" s="438">
        <v>852</v>
      </c>
      <c r="C54" s="438"/>
      <c r="D54" s="423" t="s">
        <v>89</v>
      </c>
      <c r="E54" s="451">
        <f>SUM(E55:E62)</f>
        <v>2567577.86</v>
      </c>
      <c r="F54" s="451">
        <f>SUM(F55:F62)</f>
        <v>2511554.95</v>
      </c>
      <c r="G54" s="425">
        <f t="shared" si="1"/>
        <v>97.81806383078877</v>
      </c>
      <c r="H54" s="451">
        <f>SUM(H55:H62)</f>
        <v>2567577.86</v>
      </c>
      <c r="I54" s="451">
        <f>SUM(I55:I62)</f>
        <v>2511554.95</v>
      </c>
      <c r="J54" s="451">
        <f>SUM(J55:J62)</f>
        <v>321619.57</v>
      </c>
      <c r="K54" s="451">
        <f>SUM(K55:K62)</f>
        <v>314442.62</v>
      </c>
      <c r="L54" s="451">
        <f>SUM(L56:L62)</f>
        <v>0</v>
      </c>
      <c r="M54" s="451">
        <f>SUM(M56:M62)</f>
        <v>0</v>
      </c>
      <c r="N54" s="451">
        <f>SUM(N56:N62)</f>
        <v>0</v>
      </c>
      <c r="O54" s="451">
        <f>SUM(O56:O62)</f>
        <v>0</v>
      </c>
      <c r="P54" s="424">
        <f>SUM(P56:P62)</f>
        <v>0</v>
      </c>
      <c r="Q54" s="88"/>
    </row>
    <row r="55" spans="1:17" ht="18.75" customHeight="1">
      <c r="A55" s="46"/>
      <c r="B55" s="442"/>
      <c r="C55" s="443" t="s">
        <v>229</v>
      </c>
      <c r="D55" s="444" t="s">
        <v>230</v>
      </c>
      <c r="E55" s="454">
        <v>37240</v>
      </c>
      <c r="F55" s="454">
        <v>36001.67</v>
      </c>
      <c r="G55" s="234">
        <f t="shared" si="1"/>
        <v>96.67473147153598</v>
      </c>
      <c r="H55" s="454">
        <v>37240</v>
      </c>
      <c r="I55" s="454">
        <v>36001.67</v>
      </c>
      <c r="J55" s="454">
        <v>0</v>
      </c>
      <c r="K55" s="454">
        <v>0</v>
      </c>
      <c r="L55" s="454">
        <v>0</v>
      </c>
      <c r="M55" s="454">
        <v>0</v>
      </c>
      <c r="N55" s="454">
        <v>0</v>
      </c>
      <c r="O55" s="454">
        <v>0</v>
      </c>
      <c r="P55" s="445">
        <v>0</v>
      </c>
      <c r="Q55" s="88"/>
    </row>
    <row r="56" spans="1:17" ht="50.25" customHeight="1">
      <c r="A56" s="46"/>
      <c r="B56" s="442"/>
      <c r="C56" s="443" t="s">
        <v>117</v>
      </c>
      <c r="D56" s="446" t="s">
        <v>351</v>
      </c>
      <c r="E56" s="454">
        <v>1842540</v>
      </c>
      <c r="F56" s="454">
        <v>1842523.02</v>
      </c>
      <c r="G56" s="234">
        <f t="shared" si="1"/>
        <v>99.99907844605816</v>
      </c>
      <c r="H56" s="454">
        <v>1842540</v>
      </c>
      <c r="I56" s="454">
        <v>1842523.02</v>
      </c>
      <c r="J56" s="454">
        <v>62062.65</v>
      </c>
      <c r="K56" s="454">
        <v>62050.62</v>
      </c>
      <c r="L56" s="454">
        <v>0</v>
      </c>
      <c r="M56" s="454">
        <v>0</v>
      </c>
      <c r="N56" s="454">
        <v>0</v>
      </c>
      <c r="O56" s="445">
        <v>0</v>
      </c>
      <c r="P56" s="445">
        <v>0</v>
      </c>
      <c r="Q56" s="88"/>
    </row>
    <row r="57" spans="1:17" ht="61.5" customHeight="1">
      <c r="A57" s="46"/>
      <c r="B57" s="442"/>
      <c r="C57" s="443" t="s">
        <v>118</v>
      </c>
      <c r="D57" s="446" t="s">
        <v>347</v>
      </c>
      <c r="E57" s="454">
        <v>14818</v>
      </c>
      <c r="F57" s="454">
        <v>14638.85</v>
      </c>
      <c r="G57" s="234">
        <f t="shared" si="1"/>
        <v>98.79099743555136</v>
      </c>
      <c r="H57" s="454">
        <v>14818</v>
      </c>
      <c r="I57" s="454">
        <v>14638.85</v>
      </c>
      <c r="J57" s="454">
        <v>14818</v>
      </c>
      <c r="K57" s="454">
        <v>14638.85</v>
      </c>
      <c r="L57" s="454">
        <v>0</v>
      </c>
      <c r="M57" s="454">
        <v>0</v>
      </c>
      <c r="N57" s="454">
        <v>0</v>
      </c>
      <c r="O57" s="445">
        <v>0</v>
      </c>
      <c r="P57" s="445">
        <v>0</v>
      </c>
      <c r="Q57" s="88"/>
    </row>
    <row r="58" spans="1:17" ht="27.75" customHeight="1">
      <c r="A58" s="51"/>
      <c r="B58" s="432"/>
      <c r="C58" s="432">
        <v>85214</v>
      </c>
      <c r="D58" s="446" t="s">
        <v>350</v>
      </c>
      <c r="E58" s="434">
        <v>196473.86</v>
      </c>
      <c r="F58" s="434">
        <v>196472.8</v>
      </c>
      <c r="G58" s="234">
        <f t="shared" si="1"/>
        <v>99.99946048802624</v>
      </c>
      <c r="H58" s="434">
        <v>196473.86</v>
      </c>
      <c r="I58" s="434">
        <v>196472.8</v>
      </c>
      <c r="J58" s="434">
        <v>0</v>
      </c>
      <c r="K58" s="434">
        <v>0</v>
      </c>
      <c r="L58" s="434">
        <v>0</v>
      </c>
      <c r="M58" s="434">
        <v>0</v>
      </c>
      <c r="N58" s="434">
        <v>0</v>
      </c>
      <c r="O58" s="124">
        <v>0</v>
      </c>
      <c r="P58" s="124">
        <v>0</v>
      </c>
      <c r="Q58" s="88"/>
    </row>
    <row r="59" spans="1:17" ht="16.5" customHeight="1">
      <c r="A59" s="51"/>
      <c r="B59" s="432"/>
      <c r="C59" s="432">
        <v>85215</v>
      </c>
      <c r="D59" s="446" t="s">
        <v>90</v>
      </c>
      <c r="E59" s="124">
        <v>7511</v>
      </c>
      <c r="F59" s="124">
        <v>7510.65</v>
      </c>
      <c r="G59" s="234">
        <f t="shared" si="1"/>
        <v>99.99534016775395</v>
      </c>
      <c r="H59" s="124">
        <v>7511</v>
      </c>
      <c r="I59" s="124">
        <v>7510.65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88"/>
    </row>
    <row r="60" spans="1:17" ht="17.25" customHeight="1">
      <c r="A60" s="51"/>
      <c r="B60" s="432"/>
      <c r="C60" s="432">
        <v>85219</v>
      </c>
      <c r="D60" s="446" t="s">
        <v>348</v>
      </c>
      <c r="E60" s="124">
        <v>207766</v>
      </c>
      <c r="F60" s="124">
        <v>207065.53</v>
      </c>
      <c r="G60" s="234">
        <f t="shared" si="1"/>
        <v>99.66285629024961</v>
      </c>
      <c r="H60" s="124">
        <v>207766</v>
      </c>
      <c r="I60" s="124">
        <v>207065.53</v>
      </c>
      <c r="J60" s="124">
        <v>176138</v>
      </c>
      <c r="K60" s="124">
        <v>176065.9</v>
      </c>
      <c r="L60" s="124">
        <v>0</v>
      </c>
      <c r="M60" s="124">
        <v>0</v>
      </c>
      <c r="N60" s="124">
        <v>0</v>
      </c>
      <c r="O60" s="124">
        <v>0</v>
      </c>
      <c r="P60" s="124"/>
      <c r="Q60" s="88"/>
    </row>
    <row r="61" spans="1:17" ht="26.25">
      <c r="A61" s="51"/>
      <c r="B61" s="432"/>
      <c r="C61" s="432">
        <v>85228</v>
      </c>
      <c r="D61" s="446" t="s">
        <v>349</v>
      </c>
      <c r="E61" s="124">
        <v>26021</v>
      </c>
      <c r="F61" s="124">
        <v>26014.43</v>
      </c>
      <c r="G61" s="234">
        <f t="shared" si="1"/>
        <v>99.97475116252258</v>
      </c>
      <c r="H61" s="124">
        <v>26021</v>
      </c>
      <c r="I61" s="124">
        <v>26014.43</v>
      </c>
      <c r="J61" s="124">
        <v>24337</v>
      </c>
      <c r="K61" s="124">
        <v>24332.07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88"/>
    </row>
    <row r="62" spans="1:17" ht="18" customHeight="1">
      <c r="A62" s="51"/>
      <c r="B62" s="432"/>
      <c r="C62" s="432">
        <v>85295</v>
      </c>
      <c r="D62" s="446" t="s">
        <v>76</v>
      </c>
      <c r="E62" s="124">
        <v>235208</v>
      </c>
      <c r="F62" s="124">
        <v>181328</v>
      </c>
      <c r="G62" s="234">
        <f t="shared" si="1"/>
        <v>77.09261589741845</v>
      </c>
      <c r="H62" s="124">
        <v>235208</v>
      </c>
      <c r="I62" s="124">
        <v>181328</v>
      </c>
      <c r="J62" s="124">
        <v>44263.92</v>
      </c>
      <c r="K62" s="124">
        <v>37355.18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88"/>
    </row>
    <row r="63" spans="1:16" ht="18.75" customHeight="1">
      <c r="A63" s="27"/>
      <c r="B63" s="455">
        <v>853</v>
      </c>
      <c r="C63" s="455"/>
      <c r="D63" s="456" t="s">
        <v>384</v>
      </c>
      <c r="E63" s="457">
        <f>SUM(E64)</f>
        <v>131668</v>
      </c>
      <c r="F63" s="457">
        <f aca="true" t="shared" si="10" ref="F63:P63">SUM(F64)</f>
        <v>109724</v>
      </c>
      <c r="G63" s="458">
        <f t="shared" si="10"/>
        <v>83.33383965731993</v>
      </c>
      <c r="H63" s="457">
        <f t="shared" si="10"/>
        <v>131668</v>
      </c>
      <c r="I63" s="457">
        <f t="shared" si="10"/>
        <v>109724</v>
      </c>
      <c r="J63" s="457">
        <f t="shared" si="10"/>
        <v>45879</v>
      </c>
      <c r="K63" s="457">
        <f t="shared" si="10"/>
        <v>40276.34</v>
      </c>
      <c r="L63" s="457">
        <f t="shared" si="10"/>
        <v>0</v>
      </c>
      <c r="M63" s="457">
        <f t="shared" si="10"/>
        <v>0</v>
      </c>
      <c r="N63" s="457">
        <f t="shared" si="10"/>
        <v>0</v>
      </c>
      <c r="O63" s="457">
        <f t="shared" si="10"/>
        <v>0</v>
      </c>
      <c r="P63" s="457">
        <f t="shared" si="10"/>
        <v>0</v>
      </c>
    </row>
    <row r="64" spans="1:17" ht="18" customHeight="1">
      <c r="A64" s="51"/>
      <c r="B64" s="432"/>
      <c r="C64" s="432" t="s">
        <v>364</v>
      </c>
      <c r="D64" s="446" t="s">
        <v>76</v>
      </c>
      <c r="E64" s="124">
        <v>131668</v>
      </c>
      <c r="F64" s="124">
        <v>109724</v>
      </c>
      <c r="G64" s="234">
        <f t="shared" si="1"/>
        <v>83.33383965731993</v>
      </c>
      <c r="H64" s="124">
        <v>131668</v>
      </c>
      <c r="I64" s="124">
        <v>109724</v>
      </c>
      <c r="J64" s="124">
        <v>45879</v>
      </c>
      <c r="K64" s="124">
        <v>40276.34</v>
      </c>
      <c r="L64" s="124"/>
      <c r="M64" s="124"/>
      <c r="N64" s="124"/>
      <c r="O64" s="124"/>
      <c r="P64" s="124"/>
      <c r="Q64" s="88"/>
    </row>
    <row r="65" spans="1:17" ht="20.25" customHeight="1">
      <c r="A65" s="51"/>
      <c r="B65" s="449" t="s">
        <v>173</v>
      </c>
      <c r="C65" s="450"/>
      <c r="D65" s="459" t="s">
        <v>174</v>
      </c>
      <c r="E65" s="424">
        <f>SUM(E66)</f>
        <v>149814</v>
      </c>
      <c r="F65" s="424">
        <f aca="true" t="shared" si="11" ref="F65:L65">SUM(F66)</f>
        <v>148047.33</v>
      </c>
      <c r="G65" s="425">
        <f t="shared" si="1"/>
        <v>98.82075773959708</v>
      </c>
      <c r="H65" s="424">
        <f t="shared" si="11"/>
        <v>149814</v>
      </c>
      <c r="I65" s="424">
        <f t="shared" si="11"/>
        <v>148047.33</v>
      </c>
      <c r="J65" s="424">
        <f t="shared" si="11"/>
        <v>0</v>
      </c>
      <c r="K65" s="424">
        <f t="shared" si="11"/>
        <v>0</v>
      </c>
      <c r="L65" s="424">
        <f t="shared" si="11"/>
        <v>0</v>
      </c>
      <c r="M65" s="424">
        <f>SUM(M66)</f>
        <v>0</v>
      </c>
      <c r="N65" s="424">
        <f>SUM(N66)</f>
        <v>0</v>
      </c>
      <c r="O65" s="424">
        <f>SUM(O66)</f>
        <v>0</v>
      </c>
      <c r="P65" s="424">
        <f>SUM(P66)</f>
        <v>0</v>
      </c>
      <c r="Q65" s="88"/>
    </row>
    <row r="66" spans="1:17" ht="19.5" customHeight="1">
      <c r="A66" s="51"/>
      <c r="B66" s="432"/>
      <c r="C66" s="432" t="s">
        <v>195</v>
      </c>
      <c r="D66" s="446" t="s">
        <v>196</v>
      </c>
      <c r="E66" s="124">
        <v>149814</v>
      </c>
      <c r="F66" s="124">
        <v>148047.33</v>
      </c>
      <c r="G66" s="234">
        <f t="shared" si="1"/>
        <v>98.82075773959708</v>
      </c>
      <c r="H66" s="124">
        <v>149814</v>
      </c>
      <c r="I66" s="124">
        <v>148047.33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88"/>
    </row>
    <row r="67" spans="1:17" ht="29.25" customHeight="1">
      <c r="A67" s="46"/>
      <c r="B67" s="438">
        <v>900</v>
      </c>
      <c r="C67" s="438"/>
      <c r="D67" s="423" t="s">
        <v>346</v>
      </c>
      <c r="E67" s="426">
        <f aca="true" t="shared" si="12" ref="E67:P67">SUM(E68:E71)</f>
        <v>337300</v>
      </c>
      <c r="F67" s="426">
        <f t="shared" si="12"/>
        <v>335908.91000000003</v>
      </c>
      <c r="G67" s="425">
        <f t="shared" si="1"/>
        <v>99.58758078861548</v>
      </c>
      <c r="H67" s="426">
        <f t="shared" si="12"/>
        <v>337300</v>
      </c>
      <c r="I67" s="426">
        <f t="shared" si="12"/>
        <v>335908.91000000003</v>
      </c>
      <c r="J67" s="426">
        <f t="shared" si="12"/>
        <v>0</v>
      </c>
      <c r="K67" s="426">
        <f>SUM(K68:K71)</f>
        <v>0</v>
      </c>
      <c r="L67" s="426">
        <f t="shared" si="12"/>
        <v>79999.17</v>
      </c>
      <c r="M67" s="426">
        <f t="shared" si="12"/>
        <v>0</v>
      </c>
      <c r="N67" s="426">
        <f t="shared" si="12"/>
        <v>0</v>
      </c>
      <c r="O67" s="426">
        <f t="shared" si="12"/>
        <v>0</v>
      </c>
      <c r="P67" s="426">
        <f t="shared" si="12"/>
        <v>0</v>
      </c>
      <c r="Q67" s="88"/>
    </row>
    <row r="68" spans="1:17" ht="17.25" customHeight="1">
      <c r="A68" s="51"/>
      <c r="B68" s="432"/>
      <c r="C68" s="432">
        <v>90001</v>
      </c>
      <c r="D68" s="446" t="s">
        <v>91</v>
      </c>
      <c r="E68" s="124">
        <v>80000</v>
      </c>
      <c r="F68" s="124">
        <v>79999.17</v>
      </c>
      <c r="G68" s="234">
        <f t="shared" si="1"/>
        <v>99.9989625</v>
      </c>
      <c r="H68" s="124">
        <v>80000</v>
      </c>
      <c r="I68" s="124">
        <v>79999.17</v>
      </c>
      <c r="J68" s="124">
        <v>0</v>
      </c>
      <c r="K68" s="124">
        <v>0</v>
      </c>
      <c r="L68" s="124">
        <v>79999.17</v>
      </c>
      <c r="M68" s="124">
        <v>0</v>
      </c>
      <c r="N68" s="124">
        <v>0</v>
      </c>
      <c r="O68" s="124">
        <v>0</v>
      </c>
      <c r="P68" s="124">
        <v>0</v>
      </c>
      <c r="Q68" s="88"/>
    </row>
    <row r="69" spans="1:17" ht="15" customHeight="1">
      <c r="A69" s="51"/>
      <c r="B69" s="432"/>
      <c r="C69" s="432">
        <v>90003</v>
      </c>
      <c r="D69" s="446" t="s">
        <v>92</v>
      </c>
      <c r="E69" s="124">
        <v>26700</v>
      </c>
      <c r="F69" s="124">
        <v>26612.2</v>
      </c>
      <c r="G69" s="234">
        <f t="shared" si="1"/>
        <v>99.67116104868914</v>
      </c>
      <c r="H69" s="124">
        <v>26700</v>
      </c>
      <c r="I69" s="124">
        <v>26612.2</v>
      </c>
      <c r="J69" s="124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24">
        <v>0</v>
      </c>
      <c r="Q69" s="88"/>
    </row>
    <row r="70" spans="1:17" ht="15" customHeight="1">
      <c r="A70" s="51"/>
      <c r="B70" s="432"/>
      <c r="C70" s="432">
        <v>90015</v>
      </c>
      <c r="D70" s="446" t="s">
        <v>197</v>
      </c>
      <c r="E70" s="124">
        <v>228600</v>
      </c>
      <c r="F70" s="124">
        <v>228203.9</v>
      </c>
      <c r="G70" s="234">
        <f t="shared" si="1"/>
        <v>99.82672790901137</v>
      </c>
      <c r="H70" s="124">
        <v>228600</v>
      </c>
      <c r="I70" s="124">
        <v>228203.9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88"/>
    </row>
    <row r="71" spans="1:17" ht="15.75" customHeight="1">
      <c r="A71" s="51"/>
      <c r="B71" s="432"/>
      <c r="C71" s="432">
        <v>90095</v>
      </c>
      <c r="D71" s="446" t="s">
        <v>76</v>
      </c>
      <c r="E71" s="124">
        <v>2000</v>
      </c>
      <c r="F71" s="124">
        <v>1093.64</v>
      </c>
      <c r="G71" s="234">
        <f t="shared" si="1"/>
        <v>54.68200000000001</v>
      </c>
      <c r="H71" s="124">
        <v>2000</v>
      </c>
      <c r="I71" s="124">
        <v>1093.64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88"/>
    </row>
    <row r="72" spans="1:17" s="68" customFormat="1" ht="27.75" customHeight="1">
      <c r="A72" s="46"/>
      <c r="B72" s="438">
        <v>921</v>
      </c>
      <c r="C72" s="438"/>
      <c r="D72" s="423" t="s">
        <v>182</v>
      </c>
      <c r="E72" s="440">
        <f>SUM(E73:E74)</f>
        <v>100900</v>
      </c>
      <c r="F72" s="440">
        <f>SUM(F73:F74)</f>
        <v>100357.72</v>
      </c>
      <c r="G72" s="425">
        <f aca="true" t="shared" si="13" ref="G72:G78">F72/E72*100</f>
        <v>99.46255698711596</v>
      </c>
      <c r="H72" s="440">
        <f aca="true" t="shared" si="14" ref="H72:P72">SUM(H73:H74)</f>
        <v>100900</v>
      </c>
      <c r="I72" s="440">
        <f t="shared" si="14"/>
        <v>100357.72</v>
      </c>
      <c r="J72" s="440">
        <f t="shared" si="14"/>
        <v>0</v>
      </c>
      <c r="K72" s="440">
        <f t="shared" si="14"/>
        <v>0</v>
      </c>
      <c r="L72" s="440">
        <f t="shared" si="14"/>
        <v>80900</v>
      </c>
      <c r="M72" s="440">
        <f t="shared" si="14"/>
        <v>0</v>
      </c>
      <c r="N72" s="440">
        <f t="shared" si="14"/>
        <v>0</v>
      </c>
      <c r="O72" s="440"/>
      <c r="P72" s="440">
        <f t="shared" si="14"/>
        <v>0</v>
      </c>
      <c r="Q72" s="91"/>
    </row>
    <row r="73" spans="1:17" ht="15.75">
      <c r="A73" s="51"/>
      <c r="B73" s="432"/>
      <c r="C73" s="432">
        <v>92116</v>
      </c>
      <c r="D73" s="446" t="s">
        <v>93</v>
      </c>
      <c r="E73" s="124">
        <v>80900</v>
      </c>
      <c r="F73" s="124">
        <v>80900</v>
      </c>
      <c r="G73" s="234">
        <f t="shared" si="13"/>
        <v>100</v>
      </c>
      <c r="H73" s="124">
        <v>80900</v>
      </c>
      <c r="I73" s="124">
        <v>80900</v>
      </c>
      <c r="J73" s="124">
        <v>0</v>
      </c>
      <c r="K73" s="124">
        <v>0</v>
      </c>
      <c r="L73" s="124">
        <v>80900</v>
      </c>
      <c r="M73" s="124">
        <v>0</v>
      </c>
      <c r="N73" s="124">
        <v>0</v>
      </c>
      <c r="O73" s="124">
        <v>0</v>
      </c>
      <c r="P73" s="124">
        <v>0</v>
      </c>
      <c r="Q73" s="88"/>
    </row>
    <row r="74" spans="1:17" ht="15.75">
      <c r="A74" s="51"/>
      <c r="B74" s="432"/>
      <c r="C74" s="432">
        <v>92195</v>
      </c>
      <c r="D74" s="446" t="s">
        <v>76</v>
      </c>
      <c r="E74" s="124">
        <v>20000</v>
      </c>
      <c r="F74" s="124">
        <v>19457.72</v>
      </c>
      <c r="G74" s="234">
        <f t="shared" si="13"/>
        <v>97.2886</v>
      </c>
      <c r="H74" s="124">
        <v>20000</v>
      </c>
      <c r="I74" s="124">
        <v>19457.72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88"/>
    </row>
    <row r="75" spans="1:17" ht="18" customHeight="1">
      <c r="A75" s="46"/>
      <c r="B75" s="438">
        <v>926</v>
      </c>
      <c r="C75" s="438"/>
      <c r="D75" s="423" t="s">
        <v>183</v>
      </c>
      <c r="E75" s="426">
        <f>SUM(E76:E77)</f>
        <v>83400</v>
      </c>
      <c r="F75" s="426">
        <f>SUM(F76:F77)</f>
        <v>75172.08</v>
      </c>
      <c r="G75" s="425">
        <f t="shared" si="13"/>
        <v>90.13438848920863</v>
      </c>
      <c r="H75" s="426">
        <f>SUM(H76:H77)</f>
        <v>71400</v>
      </c>
      <c r="I75" s="426">
        <f>SUM(I76:I77)</f>
        <v>63172.16</v>
      </c>
      <c r="J75" s="426">
        <f>SUM(J76:J77)</f>
        <v>1800</v>
      </c>
      <c r="K75" s="426">
        <f>SUM(K76:K77)</f>
        <v>890</v>
      </c>
      <c r="L75" s="426">
        <f>SUM(L76)</f>
        <v>20000</v>
      </c>
      <c r="M75" s="426">
        <f>SUM(M76)</f>
        <v>0</v>
      </c>
      <c r="N75" s="426">
        <f>SUM(N76)</f>
        <v>0</v>
      </c>
      <c r="O75" s="426">
        <f>SUM(O76:O77)</f>
        <v>12000</v>
      </c>
      <c r="P75" s="426">
        <f>SUM(P76:P77)</f>
        <v>11999.92</v>
      </c>
      <c r="Q75" s="88"/>
    </row>
    <row r="76" spans="1:17" ht="18.75" customHeight="1">
      <c r="A76" s="51"/>
      <c r="B76" s="432"/>
      <c r="C76" s="432">
        <v>92605</v>
      </c>
      <c r="D76" s="446" t="s">
        <v>94</v>
      </c>
      <c r="E76" s="124">
        <v>28000</v>
      </c>
      <c r="F76" s="124">
        <v>27052.25</v>
      </c>
      <c r="G76" s="234">
        <f t="shared" si="13"/>
        <v>96.61517857142857</v>
      </c>
      <c r="H76" s="124">
        <v>28000</v>
      </c>
      <c r="I76" s="124">
        <v>27052.25</v>
      </c>
      <c r="J76" s="124">
        <v>0</v>
      </c>
      <c r="K76" s="124">
        <v>0</v>
      </c>
      <c r="L76" s="124">
        <v>20000</v>
      </c>
      <c r="M76" s="124">
        <v>0</v>
      </c>
      <c r="N76" s="124">
        <v>0</v>
      </c>
      <c r="O76" s="124">
        <v>0</v>
      </c>
      <c r="P76" s="124">
        <v>0</v>
      </c>
      <c r="Q76" s="88"/>
    </row>
    <row r="77" spans="1:17" ht="16.5" customHeight="1">
      <c r="A77" s="51"/>
      <c r="B77" s="432"/>
      <c r="C77" s="432" t="s">
        <v>231</v>
      </c>
      <c r="D77" s="446" t="s">
        <v>76</v>
      </c>
      <c r="E77" s="124">
        <v>55400</v>
      </c>
      <c r="F77" s="124">
        <v>48119.83</v>
      </c>
      <c r="G77" s="234">
        <f t="shared" si="13"/>
        <v>86.8588989169675</v>
      </c>
      <c r="H77" s="124">
        <v>43400</v>
      </c>
      <c r="I77" s="124">
        <v>36119.91</v>
      </c>
      <c r="J77" s="124">
        <v>1800</v>
      </c>
      <c r="K77" s="124">
        <v>890</v>
      </c>
      <c r="L77" s="124">
        <v>0</v>
      </c>
      <c r="M77" s="124">
        <v>0</v>
      </c>
      <c r="N77" s="124">
        <v>0</v>
      </c>
      <c r="O77" s="124">
        <v>12000</v>
      </c>
      <c r="P77" s="124">
        <v>11999.92</v>
      </c>
      <c r="Q77" s="88"/>
    </row>
    <row r="78" spans="1:17" ht="15.75" customHeight="1">
      <c r="A78" s="599" t="s">
        <v>380</v>
      </c>
      <c r="B78" s="600"/>
      <c r="C78" s="600"/>
      <c r="D78" s="600"/>
      <c r="E78" s="424">
        <f>SUM(E7+E11+E13+E18+E20+E24+E30+E34+E37+E39+E41+E43+E51+E54+E65+E67+E72+E75+E63)</f>
        <v>17527852.86</v>
      </c>
      <c r="F78" s="424">
        <f aca="true" t="shared" si="15" ref="F78:P78">SUM(F7+F11+F13+F18+F20+F24+F30+F34+F37+F39+F41+F43+F51+F54+F65+F67+F72+F75+F63)</f>
        <v>15355861.9</v>
      </c>
      <c r="G78" s="460">
        <f t="shared" si="13"/>
        <v>87.60834554381353</v>
      </c>
      <c r="H78" s="424">
        <f t="shared" si="15"/>
        <v>10516952.86</v>
      </c>
      <c r="I78" s="424">
        <f t="shared" si="15"/>
        <v>10208326.420000002</v>
      </c>
      <c r="J78" s="424">
        <f t="shared" si="15"/>
        <v>5366465.86</v>
      </c>
      <c r="K78" s="424">
        <f t="shared" si="15"/>
        <v>5341294.13</v>
      </c>
      <c r="L78" s="424">
        <f t="shared" si="15"/>
        <v>319984.04</v>
      </c>
      <c r="M78" s="424">
        <f t="shared" si="15"/>
        <v>49902.49</v>
      </c>
      <c r="N78" s="424">
        <f t="shared" si="15"/>
        <v>0</v>
      </c>
      <c r="O78" s="424">
        <f t="shared" si="15"/>
        <v>7010900</v>
      </c>
      <c r="P78" s="424">
        <f t="shared" si="15"/>
        <v>5147535.48</v>
      </c>
      <c r="Q78" s="88"/>
    </row>
    <row r="79" spans="1:17" ht="8.25" customHeight="1">
      <c r="A79" s="461"/>
      <c r="B79" s="462"/>
      <c r="C79" s="462"/>
      <c r="D79" s="463"/>
      <c r="E79" s="464"/>
      <c r="F79" s="464"/>
      <c r="G79" s="465"/>
      <c r="H79" s="464" t="s">
        <v>168</v>
      </c>
      <c r="I79" s="464"/>
      <c r="J79" s="464"/>
      <c r="K79" s="464"/>
      <c r="L79" s="464"/>
      <c r="M79" s="464"/>
      <c r="N79" s="464"/>
      <c r="O79" s="464"/>
      <c r="P79" s="464"/>
      <c r="Q79" s="88"/>
    </row>
    <row r="80" spans="1:17" ht="37.5" customHeight="1" hidden="1">
      <c r="A80" s="91"/>
      <c r="B80" s="92"/>
      <c r="C80" s="92"/>
      <c r="D80" s="93"/>
      <c r="E80" s="225"/>
      <c r="F80" s="225"/>
      <c r="G80" s="225"/>
      <c r="H80" s="225"/>
      <c r="I80" s="225"/>
      <c r="J80" s="225"/>
      <c r="K80" s="225"/>
      <c r="L80" s="225"/>
      <c r="M80" s="225"/>
      <c r="N80" s="601"/>
      <c r="O80" s="601"/>
      <c r="P80" s="601"/>
      <c r="Q80" s="88"/>
    </row>
    <row r="81" spans="1:17" ht="16.5" customHeight="1" hidden="1">
      <c r="A81" s="91"/>
      <c r="B81" s="92"/>
      <c r="C81" s="92"/>
      <c r="D81" s="93"/>
      <c r="E81" s="225"/>
      <c r="F81" s="225"/>
      <c r="G81" s="225"/>
      <c r="H81" s="225"/>
      <c r="I81" s="225"/>
      <c r="J81" s="225"/>
      <c r="K81" s="225" t="s">
        <v>165</v>
      </c>
      <c r="L81" s="225"/>
      <c r="M81" s="225"/>
      <c r="N81" s="601"/>
      <c r="O81" s="601"/>
      <c r="P81" s="601"/>
      <c r="Q81" s="88"/>
    </row>
    <row r="82" spans="1:17" ht="16.5" customHeight="1" hidden="1">
      <c r="A82" s="91"/>
      <c r="B82" s="92"/>
      <c r="C82" s="92"/>
      <c r="D82" s="93"/>
      <c r="E82" s="225"/>
      <c r="F82" s="225"/>
      <c r="G82" s="225"/>
      <c r="H82" s="225"/>
      <c r="I82" s="225"/>
      <c r="J82" s="225"/>
      <c r="K82" s="225"/>
      <c r="L82" s="225"/>
      <c r="M82" s="225"/>
      <c r="N82" s="601"/>
      <c r="O82" s="601"/>
      <c r="P82" s="601"/>
      <c r="Q82" s="88"/>
    </row>
    <row r="83" spans="1:17" ht="15" customHeight="1">
      <c r="A83" s="91"/>
      <c r="B83" s="92"/>
      <c r="C83" s="92"/>
      <c r="D83" s="101" t="s">
        <v>168</v>
      </c>
      <c r="E83" s="226"/>
      <c r="F83" s="226"/>
      <c r="G83" s="226"/>
      <c r="H83" s="225"/>
      <c r="I83" s="225"/>
      <c r="J83" s="244" t="s">
        <v>216</v>
      </c>
      <c r="K83" s="245"/>
      <c r="L83" s="225"/>
      <c r="M83" s="225"/>
      <c r="N83" s="601"/>
      <c r="O83" s="601"/>
      <c r="P83" s="601"/>
      <c r="Q83" s="88"/>
    </row>
    <row r="84" spans="1:17" ht="7.5" customHeight="1">
      <c r="A84" s="91"/>
      <c r="B84" s="92"/>
      <c r="C84" s="92"/>
      <c r="D84" s="93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88"/>
    </row>
    <row r="85" spans="1:17" ht="15.75">
      <c r="A85" s="602"/>
      <c r="B85" s="603"/>
      <c r="C85" s="603"/>
      <c r="D85" s="604" t="s">
        <v>2</v>
      </c>
      <c r="E85" s="607" t="s">
        <v>5</v>
      </c>
      <c r="F85" s="607"/>
      <c r="G85" s="607"/>
      <c r="H85" s="608"/>
      <c r="I85" s="608"/>
      <c r="J85" s="608"/>
      <c r="K85" s="608"/>
      <c r="L85" s="608"/>
      <c r="M85" s="608"/>
      <c r="N85" s="608"/>
      <c r="O85" s="608"/>
      <c r="P85" s="608"/>
      <c r="Q85" s="27"/>
    </row>
    <row r="86" spans="1:17" ht="15.75" customHeight="1">
      <c r="A86" s="602" t="s">
        <v>0</v>
      </c>
      <c r="B86" s="609" t="s">
        <v>3</v>
      </c>
      <c r="C86" s="609" t="s">
        <v>4</v>
      </c>
      <c r="D86" s="605"/>
      <c r="E86" s="610" t="s">
        <v>198</v>
      </c>
      <c r="F86" s="466"/>
      <c r="G86" s="467"/>
      <c r="H86" s="607" t="s">
        <v>6</v>
      </c>
      <c r="I86" s="607"/>
      <c r="J86" s="607"/>
      <c r="K86" s="607"/>
      <c r="L86" s="607"/>
      <c r="M86" s="607"/>
      <c r="N86" s="607"/>
      <c r="O86" s="468"/>
      <c r="P86" s="615" t="s">
        <v>192</v>
      </c>
      <c r="Q86" s="27"/>
    </row>
    <row r="87" spans="1:17" ht="33" customHeight="1">
      <c r="A87" s="602"/>
      <c r="B87" s="609"/>
      <c r="C87" s="609"/>
      <c r="D87" s="605"/>
      <c r="E87" s="611"/>
      <c r="F87" s="466" t="s">
        <v>23</v>
      </c>
      <c r="G87" s="467" t="s">
        <v>166</v>
      </c>
      <c r="H87" s="613" t="s">
        <v>184</v>
      </c>
      <c r="I87" s="408" t="s">
        <v>185</v>
      </c>
      <c r="J87" s="469" t="s">
        <v>7</v>
      </c>
      <c r="K87" s="470"/>
      <c r="L87" s="470"/>
      <c r="M87" s="470"/>
      <c r="N87" s="471"/>
      <c r="O87" s="472" t="s">
        <v>191</v>
      </c>
      <c r="P87" s="616"/>
      <c r="Q87" s="27"/>
    </row>
    <row r="88" spans="1:20" ht="89.25">
      <c r="A88" s="602"/>
      <c r="B88" s="609"/>
      <c r="C88" s="609"/>
      <c r="D88" s="606"/>
      <c r="E88" s="612"/>
      <c r="F88" s="473"/>
      <c r="G88" s="473"/>
      <c r="H88" s="614"/>
      <c r="I88" s="474"/>
      <c r="J88" s="475" t="s">
        <v>186</v>
      </c>
      <c r="K88" s="476" t="s">
        <v>201</v>
      </c>
      <c r="L88" s="476" t="s">
        <v>202</v>
      </c>
      <c r="M88" s="476" t="s">
        <v>189</v>
      </c>
      <c r="N88" s="476" t="s">
        <v>190</v>
      </c>
      <c r="O88" s="473"/>
      <c r="P88" s="617"/>
      <c r="Q88" s="27"/>
      <c r="T88" s="1" t="s">
        <v>341</v>
      </c>
    </row>
    <row r="89" spans="1:17" ht="9.75" customHeight="1">
      <c r="A89" s="18"/>
      <c r="B89" s="477" t="s">
        <v>199</v>
      </c>
      <c r="C89" s="477" t="s">
        <v>200</v>
      </c>
      <c r="D89" s="478">
        <v>3</v>
      </c>
      <c r="E89" s="479">
        <v>4</v>
      </c>
      <c r="F89" s="479">
        <v>5</v>
      </c>
      <c r="G89" s="479">
        <v>6</v>
      </c>
      <c r="H89" s="479">
        <v>7</v>
      </c>
      <c r="I89" s="480">
        <v>8</v>
      </c>
      <c r="J89" s="479">
        <v>9</v>
      </c>
      <c r="K89" s="479">
        <v>10</v>
      </c>
      <c r="L89" s="479">
        <v>11</v>
      </c>
      <c r="M89" s="479">
        <v>12</v>
      </c>
      <c r="N89" s="479">
        <v>13</v>
      </c>
      <c r="O89" s="479">
        <v>14</v>
      </c>
      <c r="P89" s="479">
        <v>15</v>
      </c>
      <c r="Q89" s="27"/>
    </row>
    <row r="90" spans="1:17" ht="17.25" customHeight="1">
      <c r="A90" s="18"/>
      <c r="B90" s="481" t="s">
        <v>51</v>
      </c>
      <c r="C90" s="481"/>
      <c r="D90" s="446" t="s">
        <v>95</v>
      </c>
      <c r="E90" s="124">
        <f>SUM(E7)</f>
        <v>1752259</v>
      </c>
      <c r="F90" s="124">
        <f>SUM(F7)</f>
        <v>1462875.37</v>
      </c>
      <c r="G90" s="482">
        <f>F90/E90*100</f>
        <v>83.48511093394299</v>
      </c>
      <c r="H90" s="124">
        <f aca="true" t="shared" si="16" ref="H90:P90">SUM(H7)</f>
        <v>139259</v>
      </c>
      <c r="I90" s="124">
        <f t="shared" si="16"/>
        <v>113329.93000000001</v>
      </c>
      <c r="J90" s="124">
        <f t="shared" si="16"/>
        <v>0</v>
      </c>
      <c r="K90" s="124">
        <f t="shared" si="16"/>
        <v>0</v>
      </c>
      <c r="L90" s="124">
        <f t="shared" si="16"/>
        <v>0</v>
      </c>
      <c r="M90" s="124">
        <f t="shared" si="16"/>
        <v>0</v>
      </c>
      <c r="N90" s="124">
        <f t="shared" si="16"/>
        <v>0</v>
      </c>
      <c r="O90" s="124">
        <f t="shared" si="16"/>
        <v>1613000</v>
      </c>
      <c r="P90" s="124">
        <f t="shared" si="16"/>
        <v>1349545.44</v>
      </c>
      <c r="Q90" s="27"/>
    </row>
    <row r="91" spans="1:17" ht="27" customHeight="1">
      <c r="A91" s="18"/>
      <c r="B91" s="481">
        <v>400</v>
      </c>
      <c r="C91" s="481"/>
      <c r="D91" s="446" t="s">
        <v>96</v>
      </c>
      <c r="E91" s="124">
        <f>SUM(E11)</f>
        <v>95000</v>
      </c>
      <c r="F91" s="124">
        <f>SUM(F11)</f>
        <v>94997.87</v>
      </c>
      <c r="G91" s="482">
        <f aca="true" t="shared" si="17" ref="G91:G109">F91/E91*100</f>
        <v>99.99775789473684</v>
      </c>
      <c r="H91" s="124">
        <f aca="true" t="shared" si="18" ref="H91:P91">SUM(H11)</f>
        <v>95000</v>
      </c>
      <c r="I91" s="124">
        <f t="shared" si="18"/>
        <v>94997.87</v>
      </c>
      <c r="J91" s="124">
        <f t="shared" si="18"/>
        <v>0</v>
      </c>
      <c r="K91" s="124">
        <f t="shared" si="18"/>
        <v>0</v>
      </c>
      <c r="L91" s="124">
        <f t="shared" si="18"/>
        <v>94997.87</v>
      </c>
      <c r="M91" s="124">
        <f t="shared" si="18"/>
        <v>0</v>
      </c>
      <c r="N91" s="124">
        <f t="shared" si="18"/>
        <v>0</v>
      </c>
      <c r="O91" s="124">
        <f t="shared" si="18"/>
        <v>0</v>
      </c>
      <c r="P91" s="124">
        <f t="shared" si="18"/>
        <v>0</v>
      </c>
      <c r="Q91" s="27"/>
    </row>
    <row r="92" spans="1:17" ht="15.75">
      <c r="A92" s="18"/>
      <c r="B92" s="481">
        <v>600</v>
      </c>
      <c r="C92" s="481"/>
      <c r="D92" s="446" t="s">
        <v>97</v>
      </c>
      <c r="E92" s="124">
        <f>SUM(E13)</f>
        <v>1327793</v>
      </c>
      <c r="F92" s="124">
        <f>SUM(F13)</f>
        <v>1149647.26</v>
      </c>
      <c r="G92" s="482">
        <f t="shared" si="17"/>
        <v>86.58331983976419</v>
      </c>
      <c r="H92" s="124">
        <f aca="true" t="shared" si="19" ref="H92:M92">SUM(H13)</f>
        <v>197793</v>
      </c>
      <c r="I92" s="124">
        <f t="shared" si="19"/>
        <v>183917.6</v>
      </c>
      <c r="J92" s="124">
        <f t="shared" si="19"/>
        <v>35294</v>
      </c>
      <c r="K92" s="124">
        <f t="shared" si="19"/>
        <v>34160.58</v>
      </c>
      <c r="L92" s="124">
        <f t="shared" si="19"/>
        <v>0</v>
      </c>
      <c r="M92" s="124">
        <f t="shared" si="19"/>
        <v>0</v>
      </c>
      <c r="N92" s="124">
        <v>0</v>
      </c>
      <c r="O92" s="124">
        <f>SUM(O13)</f>
        <v>1130000</v>
      </c>
      <c r="P92" s="124">
        <f>SUM(P13)</f>
        <v>965729.66</v>
      </c>
      <c r="Q92" s="27"/>
    </row>
    <row r="93" spans="1:17" ht="14.25" customHeight="1">
      <c r="A93" s="18"/>
      <c r="B93" s="481">
        <v>700</v>
      </c>
      <c r="C93" s="481"/>
      <c r="D93" s="446" t="s">
        <v>98</v>
      </c>
      <c r="E93" s="483">
        <f>SUM(E18)</f>
        <v>27007</v>
      </c>
      <c r="F93" s="484">
        <f>SUM(F18)</f>
        <v>12129.15</v>
      </c>
      <c r="G93" s="482">
        <f t="shared" si="17"/>
        <v>44.91113415040545</v>
      </c>
      <c r="H93" s="124">
        <f aca="true" t="shared" si="20" ref="H93:P93">SUM(H18)</f>
        <v>27007</v>
      </c>
      <c r="I93" s="124">
        <f t="shared" si="20"/>
        <v>12129.15</v>
      </c>
      <c r="J93" s="124">
        <f t="shared" si="20"/>
        <v>0</v>
      </c>
      <c r="K93" s="124">
        <f t="shared" si="20"/>
        <v>0</v>
      </c>
      <c r="L93" s="124">
        <f t="shared" si="20"/>
        <v>0</v>
      </c>
      <c r="M93" s="124">
        <f t="shared" si="20"/>
        <v>0</v>
      </c>
      <c r="N93" s="124">
        <f t="shared" si="20"/>
        <v>0</v>
      </c>
      <c r="O93" s="124">
        <f t="shared" si="20"/>
        <v>0</v>
      </c>
      <c r="P93" s="124">
        <f t="shared" si="20"/>
        <v>0</v>
      </c>
      <c r="Q93" s="27"/>
    </row>
    <row r="94" spans="1:17" ht="15.75">
      <c r="A94" s="18"/>
      <c r="B94" s="481">
        <v>710</v>
      </c>
      <c r="C94" s="481"/>
      <c r="D94" s="446" t="s">
        <v>99</v>
      </c>
      <c r="E94" s="124">
        <f>SUM(E20)</f>
        <v>64800</v>
      </c>
      <c r="F94" s="124">
        <f>SUM(F20)</f>
        <v>63348.59</v>
      </c>
      <c r="G94" s="482">
        <f t="shared" si="17"/>
        <v>97.76016975308642</v>
      </c>
      <c r="H94" s="136">
        <f aca="true" t="shared" si="21" ref="H94:P94">SUM(H20)</f>
        <v>64800</v>
      </c>
      <c r="I94" s="124">
        <f t="shared" si="21"/>
        <v>63348.59</v>
      </c>
      <c r="J94" s="124">
        <f t="shared" si="21"/>
        <v>1750</v>
      </c>
      <c r="K94" s="124">
        <f t="shared" si="21"/>
        <v>700</v>
      </c>
      <c r="L94" s="124">
        <f t="shared" si="21"/>
        <v>0</v>
      </c>
      <c r="M94" s="124">
        <f t="shared" si="21"/>
        <v>0</v>
      </c>
      <c r="N94" s="124">
        <f t="shared" si="21"/>
        <v>0</v>
      </c>
      <c r="O94" s="124">
        <f t="shared" si="21"/>
        <v>0</v>
      </c>
      <c r="P94" s="124">
        <f t="shared" si="21"/>
        <v>0</v>
      </c>
      <c r="Q94" s="27"/>
    </row>
    <row r="95" spans="1:17" ht="15" customHeight="1">
      <c r="A95" s="18"/>
      <c r="B95" s="481">
        <v>750</v>
      </c>
      <c r="C95" s="481"/>
      <c r="D95" s="446" t="s">
        <v>100</v>
      </c>
      <c r="E95" s="124">
        <f>SUM(E24)</f>
        <v>1243018</v>
      </c>
      <c r="F95" s="124">
        <f>SUM(F24)</f>
        <v>1229207.07</v>
      </c>
      <c r="G95" s="482">
        <f t="shared" si="17"/>
        <v>98.88891954903308</v>
      </c>
      <c r="H95" s="124">
        <f aca="true" t="shared" si="22" ref="H95:P95">SUM(H24)</f>
        <v>1231118</v>
      </c>
      <c r="I95" s="124">
        <f t="shared" si="22"/>
        <v>1218083.07</v>
      </c>
      <c r="J95" s="124">
        <f t="shared" si="22"/>
        <v>918750</v>
      </c>
      <c r="K95" s="124">
        <f t="shared" si="22"/>
        <v>912120.71</v>
      </c>
      <c r="L95" s="124">
        <f t="shared" si="22"/>
        <v>0</v>
      </c>
      <c r="M95" s="124">
        <f t="shared" si="22"/>
        <v>0</v>
      </c>
      <c r="N95" s="124">
        <f t="shared" si="22"/>
        <v>0</v>
      </c>
      <c r="O95" s="124">
        <f t="shared" si="22"/>
        <v>11900</v>
      </c>
      <c r="P95" s="124">
        <f t="shared" si="22"/>
        <v>11124</v>
      </c>
      <c r="Q95" s="27"/>
    </row>
    <row r="96" spans="1:17" ht="34.5" customHeight="1">
      <c r="A96" s="18"/>
      <c r="B96" s="481">
        <v>751</v>
      </c>
      <c r="C96" s="481"/>
      <c r="D96" s="446" t="s">
        <v>101</v>
      </c>
      <c r="E96" s="124">
        <f>SUM(E30)</f>
        <v>25172</v>
      </c>
      <c r="F96" s="124">
        <f aca="true" t="shared" si="23" ref="F96:P96">SUM(F30)</f>
        <v>24824.6</v>
      </c>
      <c r="G96" s="482">
        <f t="shared" si="17"/>
        <v>98.61989512156364</v>
      </c>
      <c r="H96" s="124">
        <f t="shared" si="23"/>
        <v>25172</v>
      </c>
      <c r="I96" s="124">
        <f t="shared" si="23"/>
        <v>24824.6</v>
      </c>
      <c r="J96" s="124">
        <f t="shared" si="23"/>
        <v>4205.99</v>
      </c>
      <c r="K96" s="124">
        <f t="shared" si="23"/>
        <v>4205.99</v>
      </c>
      <c r="L96" s="124">
        <f t="shared" si="23"/>
        <v>0</v>
      </c>
      <c r="M96" s="124">
        <f t="shared" si="23"/>
        <v>0</v>
      </c>
      <c r="N96" s="124">
        <f t="shared" si="23"/>
        <v>0</v>
      </c>
      <c r="O96" s="124">
        <f t="shared" si="23"/>
        <v>0</v>
      </c>
      <c r="P96" s="124">
        <f t="shared" si="23"/>
        <v>0</v>
      </c>
      <c r="Q96" s="27"/>
    </row>
    <row r="97" spans="1:17" ht="21.75" customHeight="1">
      <c r="A97" s="18"/>
      <c r="B97" s="481">
        <v>754</v>
      </c>
      <c r="C97" s="481"/>
      <c r="D97" s="446" t="s">
        <v>102</v>
      </c>
      <c r="E97" s="124">
        <f>SUM(E34)</f>
        <v>69100</v>
      </c>
      <c r="F97" s="124">
        <f>SUM(F34)</f>
        <v>65977.8</v>
      </c>
      <c r="G97" s="482">
        <f t="shared" si="17"/>
        <v>95.48162083936325</v>
      </c>
      <c r="H97" s="124">
        <f aca="true" t="shared" si="24" ref="H97:P97">SUM(H34)</f>
        <v>45100</v>
      </c>
      <c r="I97" s="124">
        <f t="shared" si="24"/>
        <v>41977.81</v>
      </c>
      <c r="J97" s="124">
        <f t="shared" si="24"/>
        <v>14300</v>
      </c>
      <c r="K97" s="124">
        <f t="shared" si="24"/>
        <v>14222.4</v>
      </c>
      <c r="L97" s="124">
        <f t="shared" si="24"/>
        <v>0</v>
      </c>
      <c r="M97" s="124">
        <f t="shared" si="24"/>
        <v>0</v>
      </c>
      <c r="N97" s="124">
        <f t="shared" si="24"/>
        <v>0</v>
      </c>
      <c r="O97" s="124">
        <f t="shared" si="24"/>
        <v>24000</v>
      </c>
      <c r="P97" s="124">
        <f t="shared" si="24"/>
        <v>23999.99</v>
      </c>
      <c r="Q97" s="27"/>
    </row>
    <row r="98" spans="1:17" ht="55.5" customHeight="1">
      <c r="A98" s="18"/>
      <c r="B98" s="481">
        <v>756</v>
      </c>
      <c r="C98" s="481"/>
      <c r="D98" s="446" t="s">
        <v>103</v>
      </c>
      <c r="E98" s="124">
        <f>SUM(E37)</f>
        <v>34700</v>
      </c>
      <c r="F98" s="124">
        <f>SUM(F37)</f>
        <v>27889.85</v>
      </c>
      <c r="G98" s="482">
        <f t="shared" si="17"/>
        <v>80.37420749279538</v>
      </c>
      <c r="H98" s="124">
        <f aca="true" t="shared" si="25" ref="H98:P98">SUM(H37)</f>
        <v>34700</v>
      </c>
      <c r="I98" s="124">
        <f t="shared" si="25"/>
        <v>27889.85</v>
      </c>
      <c r="J98" s="124">
        <f t="shared" si="25"/>
        <v>13000</v>
      </c>
      <c r="K98" s="124">
        <f t="shared" si="25"/>
        <v>10911.22</v>
      </c>
      <c r="L98" s="124">
        <f t="shared" si="25"/>
        <v>0</v>
      </c>
      <c r="M98" s="124">
        <f t="shared" si="25"/>
        <v>0</v>
      </c>
      <c r="N98" s="124">
        <f t="shared" si="25"/>
        <v>0</v>
      </c>
      <c r="O98" s="124">
        <f t="shared" si="25"/>
        <v>0</v>
      </c>
      <c r="P98" s="124">
        <f t="shared" si="25"/>
        <v>0</v>
      </c>
      <c r="Q98" s="27"/>
    </row>
    <row r="99" spans="1:17" ht="14.25" customHeight="1">
      <c r="A99" s="18"/>
      <c r="B99" s="481">
        <v>757</v>
      </c>
      <c r="C99" s="481"/>
      <c r="D99" s="446" t="s">
        <v>104</v>
      </c>
      <c r="E99" s="124">
        <f>SUM(E39)</f>
        <v>174000</v>
      </c>
      <c r="F99" s="124">
        <f>SUM(F39)</f>
        <v>49902.49</v>
      </c>
      <c r="G99" s="482">
        <f t="shared" si="17"/>
        <v>28.67959195402299</v>
      </c>
      <c r="H99" s="124">
        <f aca="true" t="shared" si="26" ref="H99:P99">SUM(H39)</f>
        <v>174000</v>
      </c>
      <c r="I99" s="124">
        <f t="shared" si="26"/>
        <v>49902.49</v>
      </c>
      <c r="J99" s="124">
        <f t="shared" si="26"/>
        <v>0</v>
      </c>
      <c r="K99" s="124">
        <f t="shared" si="26"/>
        <v>0</v>
      </c>
      <c r="L99" s="124">
        <f t="shared" si="26"/>
        <v>0</v>
      </c>
      <c r="M99" s="124">
        <f t="shared" si="26"/>
        <v>49902.49</v>
      </c>
      <c r="N99" s="124">
        <f t="shared" si="26"/>
        <v>0</v>
      </c>
      <c r="O99" s="124">
        <f t="shared" si="26"/>
        <v>0</v>
      </c>
      <c r="P99" s="124">
        <f t="shared" si="26"/>
        <v>0</v>
      </c>
      <c r="Q99" s="27"/>
    </row>
    <row r="100" spans="1:17" ht="15.75">
      <c r="A100" s="18"/>
      <c r="B100" s="481">
        <v>758</v>
      </c>
      <c r="C100" s="481"/>
      <c r="D100" s="446" t="s">
        <v>105</v>
      </c>
      <c r="E100" s="124">
        <f>SUM(E41)</f>
        <v>13322</v>
      </c>
      <c r="F100" s="124">
        <f>SUM(F41)</f>
        <v>0</v>
      </c>
      <c r="G100" s="482">
        <f t="shared" si="17"/>
        <v>0</v>
      </c>
      <c r="H100" s="124">
        <f aca="true" t="shared" si="27" ref="H100:P100">SUM(H41)</f>
        <v>13322</v>
      </c>
      <c r="I100" s="124">
        <f t="shared" si="27"/>
        <v>0</v>
      </c>
      <c r="J100" s="124">
        <f t="shared" si="27"/>
        <v>0</v>
      </c>
      <c r="K100" s="124">
        <f t="shared" si="27"/>
        <v>0</v>
      </c>
      <c r="L100" s="124">
        <f t="shared" si="27"/>
        <v>0</v>
      </c>
      <c r="M100" s="124">
        <f t="shared" si="27"/>
        <v>0</v>
      </c>
      <c r="N100" s="124">
        <f t="shared" si="27"/>
        <v>0</v>
      </c>
      <c r="O100" s="124">
        <f t="shared" si="27"/>
        <v>0</v>
      </c>
      <c r="P100" s="124">
        <f t="shared" si="27"/>
        <v>0</v>
      </c>
      <c r="Q100" s="27"/>
    </row>
    <row r="101" spans="1:17" ht="12.75" customHeight="1">
      <c r="A101" s="18"/>
      <c r="B101" s="481">
        <v>801</v>
      </c>
      <c r="C101" s="481"/>
      <c r="D101" s="446" t="s">
        <v>106</v>
      </c>
      <c r="E101" s="124">
        <f>SUM(E43)</f>
        <v>9281022</v>
      </c>
      <c r="F101" s="124">
        <f>SUM(F43)</f>
        <v>7846035.41</v>
      </c>
      <c r="G101" s="482">
        <f t="shared" si="17"/>
        <v>84.53848520130649</v>
      </c>
      <c r="H101" s="124">
        <f aca="true" t="shared" si="28" ref="H101:P101">SUM(H43)</f>
        <v>5061022</v>
      </c>
      <c r="I101" s="124">
        <f t="shared" si="28"/>
        <v>5060898.94</v>
      </c>
      <c r="J101" s="124">
        <f t="shared" si="28"/>
        <v>3993947.3000000003</v>
      </c>
      <c r="K101" s="124">
        <f t="shared" si="28"/>
        <v>3993890.43</v>
      </c>
      <c r="L101" s="124">
        <f t="shared" si="28"/>
        <v>34087</v>
      </c>
      <c r="M101" s="124">
        <f t="shared" si="28"/>
        <v>0</v>
      </c>
      <c r="N101" s="124">
        <f t="shared" si="28"/>
        <v>0</v>
      </c>
      <c r="O101" s="124">
        <f t="shared" si="28"/>
        <v>4220000</v>
      </c>
      <c r="P101" s="124">
        <f t="shared" si="28"/>
        <v>2785136.47</v>
      </c>
      <c r="Q101" s="27"/>
    </row>
    <row r="102" spans="1:17" ht="13.5" customHeight="1">
      <c r="A102" s="18"/>
      <c r="B102" s="481">
        <v>851</v>
      </c>
      <c r="C102" s="481"/>
      <c r="D102" s="446" t="s">
        <v>107</v>
      </c>
      <c r="E102" s="124">
        <f>SUM(E51)</f>
        <v>50000</v>
      </c>
      <c r="F102" s="124">
        <f>SUM(F51)</f>
        <v>48261.45</v>
      </c>
      <c r="G102" s="482">
        <f t="shared" si="17"/>
        <v>96.52289999999999</v>
      </c>
      <c r="H102" s="124">
        <f aca="true" t="shared" si="29" ref="H102:P102">SUM(H51)</f>
        <v>50000</v>
      </c>
      <c r="I102" s="124">
        <f t="shared" si="29"/>
        <v>48261.45</v>
      </c>
      <c r="J102" s="124">
        <f t="shared" si="29"/>
        <v>15920</v>
      </c>
      <c r="K102" s="124">
        <f t="shared" si="29"/>
        <v>15473.84</v>
      </c>
      <c r="L102" s="124">
        <f t="shared" si="29"/>
        <v>10000</v>
      </c>
      <c r="M102" s="124">
        <f t="shared" si="29"/>
        <v>0</v>
      </c>
      <c r="N102" s="124">
        <f t="shared" si="29"/>
        <v>0</v>
      </c>
      <c r="O102" s="124">
        <f t="shared" si="29"/>
        <v>0</v>
      </c>
      <c r="P102" s="124">
        <f t="shared" si="29"/>
        <v>0</v>
      </c>
      <c r="Q102" s="27"/>
    </row>
    <row r="103" spans="1:17" ht="14.25" customHeight="1">
      <c r="A103" s="18"/>
      <c r="B103" s="481">
        <v>852</v>
      </c>
      <c r="C103" s="481"/>
      <c r="D103" s="446" t="s">
        <v>108</v>
      </c>
      <c r="E103" s="124">
        <f>SUM(E54)</f>
        <v>2567577.86</v>
      </c>
      <c r="F103" s="124">
        <f>SUM(F54)</f>
        <v>2511554.95</v>
      </c>
      <c r="G103" s="482">
        <f t="shared" si="17"/>
        <v>97.81806383078877</v>
      </c>
      <c r="H103" s="124">
        <f aca="true" t="shared" si="30" ref="H103:P103">SUM(H54)</f>
        <v>2567577.86</v>
      </c>
      <c r="I103" s="124">
        <f t="shared" si="30"/>
        <v>2511554.95</v>
      </c>
      <c r="J103" s="124">
        <f t="shared" si="30"/>
        <v>321619.57</v>
      </c>
      <c r="K103" s="124">
        <f t="shared" si="30"/>
        <v>314442.62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27"/>
    </row>
    <row r="104" spans="1:17" ht="21" customHeight="1">
      <c r="A104" s="18"/>
      <c r="B104" s="481" t="s">
        <v>361</v>
      </c>
      <c r="C104" s="481"/>
      <c r="D104" s="485" t="s">
        <v>384</v>
      </c>
      <c r="E104" s="124">
        <f>SUM(E63)</f>
        <v>131668</v>
      </c>
      <c r="F104" s="124">
        <f aca="true" t="shared" si="31" ref="F104:Q104">SUM(F63)</f>
        <v>109724</v>
      </c>
      <c r="G104" s="124">
        <f t="shared" si="31"/>
        <v>83.33383965731993</v>
      </c>
      <c r="H104" s="124">
        <f t="shared" si="31"/>
        <v>131668</v>
      </c>
      <c r="I104" s="124">
        <f t="shared" si="31"/>
        <v>109724</v>
      </c>
      <c r="J104" s="124">
        <f t="shared" si="31"/>
        <v>45879</v>
      </c>
      <c r="K104" s="124">
        <f t="shared" si="31"/>
        <v>40276.34</v>
      </c>
      <c r="L104" s="124">
        <f t="shared" si="31"/>
        <v>0</v>
      </c>
      <c r="M104" s="124">
        <f t="shared" si="31"/>
        <v>0</v>
      </c>
      <c r="N104" s="124">
        <f t="shared" si="31"/>
        <v>0</v>
      </c>
      <c r="O104" s="124">
        <f t="shared" si="31"/>
        <v>0</v>
      </c>
      <c r="P104" s="124">
        <f t="shared" si="31"/>
        <v>0</v>
      </c>
      <c r="Q104" s="124">
        <f t="shared" si="31"/>
        <v>0</v>
      </c>
    </row>
    <row r="105" spans="1:17" ht="15.75">
      <c r="A105" s="18"/>
      <c r="B105" s="481" t="s">
        <v>173</v>
      </c>
      <c r="C105" s="481"/>
      <c r="D105" s="446" t="s">
        <v>203</v>
      </c>
      <c r="E105" s="124">
        <f>SUM(E65)</f>
        <v>149814</v>
      </c>
      <c r="F105" s="124">
        <f>SUM(F65)</f>
        <v>148047.33</v>
      </c>
      <c r="G105" s="482">
        <f t="shared" si="17"/>
        <v>98.82075773959708</v>
      </c>
      <c r="H105" s="124">
        <f aca="true" t="shared" si="32" ref="H105:P105">SUM(H65)</f>
        <v>149814</v>
      </c>
      <c r="I105" s="124">
        <f t="shared" si="32"/>
        <v>148047.33</v>
      </c>
      <c r="J105" s="124">
        <f t="shared" si="32"/>
        <v>0</v>
      </c>
      <c r="K105" s="124">
        <f t="shared" si="32"/>
        <v>0</v>
      </c>
      <c r="L105" s="124">
        <f t="shared" si="32"/>
        <v>0</v>
      </c>
      <c r="M105" s="124">
        <f t="shared" si="32"/>
        <v>0</v>
      </c>
      <c r="N105" s="124">
        <f t="shared" si="32"/>
        <v>0</v>
      </c>
      <c r="O105" s="124">
        <f t="shared" si="32"/>
        <v>0</v>
      </c>
      <c r="P105" s="124">
        <f t="shared" si="32"/>
        <v>0</v>
      </c>
      <c r="Q105" s="27"/>
    </row>
    <row r="106" spans="1:17" ht="21.75" customHeight="1">
      <c r="A106" s="18"/>
      <c r="B106" s="481">
        <v>900</v>
      </c>
      <c r="C106" s="481"/>
      <c r="D106" s="446" t="s">
        <v>109</v>
      </c>
      <c r="E106" s="124">
        <f>SUM(E67)</f>
        <v>337300</v>
      </c>
      <c r="F106" s="124">
        <f>SUM(F67)</f>
        <v>335908.91000000003</v>
      </c>
      <c r="G106" s="482">
        <f t="shared" si="17"/>
        <v>99.58758078861548</v>
      </c>
      <c r="H106" s="124">
        <f>SUM(H67)</f>
        <v>337300</v>
      </c>
      <c r="I106" s="124">
        <f>SUM(I67)</f>
        <v>335908.91000000003</v>
      </c>
      <c r="J106" s="124">
        <f>SUM(J67)</f>
        <v>0</v>
      </c>
      <c r="K106" s="124">
        <f aca="true" t="shared" si="33" ref="K106:P106">SUM(K67)</f>
        <v>0</v>
      </c>
      <c r="L106" s="124">
        <f t="shared" si="33"/>
        <v>79999.17</v>
      </c>
      <c r="M106" s="124">
        <f t="shared" si="33"/>
        <v>0</v>
      </c>
      <c r="N106" s="124">
        <f t="shared" si="33"/>
        <v>0</v>
      </c>
      <c r="O106" s="124">
        <f t="shared" si="33"/>
        <v>0</v>
      </c>
      <c r="P106" s="124">
        <f t="shared" si="33"/>
        <v>0</v>
      </c>
      <c r="Q106" s="27"/>
    </row>
    <row r="107" spans="1:17" ht="22.5" customHeight="1">
      <c r="A107" s="18"/>
      <c r="B107" s="481">
        <v>921</v>
      </c>
      <c r="C107" s="481"/>
      <c r="D107" s="446" t="s">
        <v>110</v>
      </c>
      <c r="E107" s="124">
        <f>SUM(E72)</f>
        <v>100900</v>
      </c>
      <c r="F107" s="124">
        <f>SUM(F72)</f>
        <v>100357.72</v>
      </c>
      <c r="G107" s="482">
        <f t="shared" si="17"/>
        <v>99.46255698711596</v>
      </c>
      <c r="H107" s="124">
        <f aca="true" t="shared" si="34" ref="H107:P107">SUM(H72)</f>
        <v>100900</v>
      </c>
      <c r="I107" s="124">
        <f t="shared" si="34"/>
        <v>100357.72</v>
      </c>
      <c r="J107" s="124">
        <f t="shared" si="34"/>
        <v>0</v>
      </c>
      <c r="K107" s="124">
        <f t="shared" si="34"/>
        <v>0</v>
      </c>
      <c r="L107" s="124">
        <f t="shared" si="34"/>
        <v>80900</v>
      </c>
      <c r="M107" s="124">
        <f t="shared" si="34"/>
        <v>0</v>
      </c>
      <c r="N107" s="124">
        <f t="shared" si="34"/>
        <v>0</v>
      </c>
      <c r="O107" s="124">
        <f t="shared" si="34"/>
        <v>0</v>
      </c>
      <c r="P107" s="124">
        <f t="shared" si="34"/>
        <v>0</v>
      </c>
      <c r="Q107" s="27"/>
    </row>
    <row r="108" spans="1:17" ht="15" customHeight="1">
      <c r="A108" s="18"/>
      <c r="B108" s="481">
        <v>926</v>
      </c>
      <c r="C108" s="481"/>
      <c r="D108" s="446" t="s">
        <v>111</v>
      </c>
      <c r="E108" s="124">
        <f>SUM(E75)</f>
        <v>83400</v>
      </c>
      <c r="F108" s="124">
        <f>SUM(F75)</f>
        <v>75172.08</v>
      </c>
      <c r="G108" s="482">
        <f t="shared" si="17"/>
        <v>90.13438848920863</v>
      </c>
      <c r="H108" s="124">
        <f aca="true" t="shared" si="35" ref="H108:O108">SUM(H75)</f>
        <v>71400</v>
      </c>
      <c r="I108" s="124">
        <f t="shared" si="35"/>
        <v>63172.16</v>
      </c>
      <c r="J108" s="124">
        <f>SUM(J75)</f>
        <v>1800</v>
      </c>
      <c r="K108" s="124">
        <f t="shared" si="35"/>
        <v>890</v>
      </c>
      <c r="L108" s="124">
        <f t="shared" si="35"/>
        <v>20000</v>
      </c>
      <c r="M108" s="124">
        <f t="shared" si="35"/>
        <v>0</v>
      </c>
      <c r="N108" s="124">
        <f t="shared" si="35"/>
        <v>0</v>
      </c>
      <c r="O108" s="124">
        <f t="shared" si="35"/>
        <v>12000</v>
      </c>
      <c r="P108" s="124">
        <f>SUM(P77)</f>
        <v>11999.92</v>
      </c>
      <c r="Q108" s="27"/>
    </row>
    <row r="109" spans="1:17" ht="24" customHeight="1">
      <c r="A109" s="18"/>
      <c r="B109" s="486"/>
      <c r="C109" s="486"/>
      <c r="D109" s="459" t="s">
        <v>381</v>
      </c>
      <c r="E109" s="424">
        <f>SUM(E90:E108)</f>
        <v>17527852.86</v>
      </c>
      <c r="F109" s="424">
        <f>SUM(F90:F108)</f>
        <v>15355861.9</v>
      </c>
      <c r="G109" s="487">
        <f t="shared" si="17"/>
        <v>87.60834554381353</v>
      </c>
      <c r="H109" s="424">
        <f>SUM(H90:H108)</f>
        <v>10516952.86</v>
      </c>
      <c r="I109" s="424">
        <f>SUM(I90:I108)</f>
        <v>10208326.420000002</v>
      </c>
      <c r="J109" s="424">
        <f>SUM(J90:J108)</f>
        <v>5366465.86</v>
      </c>
      <c r="K109" s="424">
        <f>SUM(K90:K108)</f>
        <v>5341294.13</v>
      </c>
      <c r="L109" s="424">
        <f>SUM(L90:L108)</f>
        <v>319984.04</v>
      </c>
      <c r="M109" s="424">
        <f>SUM(M94:M108)</f>
        <v>49902.49</v>
      </c>
      <c r="N109" s="424">
        <f>SUM(N90:N108)</f>
        <v>0</v>
      </c>
      <c r="O109" s="424">
        <f>SUM(O90:O108)</f>
        <v>7010900</v>
      </c>
      <c r="P109" s="424">
        <f>SUM(P90:P108)</f>
        <v>5147535.48</v>
      </c>
      <c r="Q109" s="27"/>
    </row>
    <row r="110" spans="1:17" ht="15.75">
      <c r="A110" s="88"/>
      <c r="B110" s="88"/>
      <c r="C110" s="88"/>
      <c r="D110" s="88"/>
      <c r="E110" s="227"/>
      <c r="F110" s="227"/>
      <c r="G110" s="227"/>
      <c r="H110" s="225"/>
      <c r="I110" s="225"/>
      <c r="J110" s="225"/>
      <c r="K110" s="225"/>
      <c r="L110" s="225"/>
      <c r="M110" s="225"/>
      <c r="N110" s="225"/>
      <c r="O110" s="225"/>
      <c r="P110" s="225"/>
      <c r="Q110" s="88"/>
    </row>
    <row r="111" spans="1:17" ht="15.75">
      <c r="A111" s="88"/>
      <c r="B111" s="88"/>
      <c r="C111" s="88"/>
      <c r="D111" s="88"/>
      <c r="E111" s="228"/>
      <c r="F111" s="228"/>
      <c r="G111" s="228"/>
      <c r="H111" s="224"/>
      <c r="I111" s="224"/>
      <c r="J111" s="224"/>
      <c r="K111" s="224"/>
      <c r="L111" s="224"/>
      <c r="M111" s="224"/>
      <c r="N111" s="224"/>
      <c r="O111" s="224"/>
      <c r="P111" s="224"/>
      <c r="Q111" s="88"/>
    </row>
    <row r="112" spans="1:17" ht="15.75">
      <c r="A112" s="88"/>
      <c r="B112" s="88"/>
      <c r="C112" s="88"/>
      <c r="D112" s="88"/>
      <c r="E112" s="228"/>
      <c r="F112" s="228"/>
      <c r="G112" s="228"/>
      <c r="H112" s="224"/>
      <c r="I112" s="224"/>
      <c r="J112" s="224"/>
      <c r="K112" s="224"/>
      <c r="L112" s="224"/>
      <c r="M112" s="224"/>
      <c r="N112" s="224"/>
      <c r="O112" s="224"/>
      <c r="P112" s="224"/>
      <c r="Q112" s="88"/>
    </row>
    <row r="113" spans="1:17" ht="15.75">
      <c r="A113" s="88"/>
      <c r="B113" s="88"/>
      <c r="C113" s="88"/>
      <c r="D113" s="8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88"/>
    </row>
    <row r="114" spans="1:17" ht="15.75">
      <c r="A114" s="88"/>
      <c r="B114" s="88"/>
      <c r="C114" s="88"/>
      <c r="D114" s="8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88"/>
    </row>
    <row r="115" spans="1:17" ht="15.75">
      <c r="A115" s="88"/>
      <c r="B115" s="88"/>
      <c r="C115" s="88"/>
      <c r="D115" s="8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88"/>
    </row>
    <row r="116" spans="1:17" ht="15.75">
      <c r="A116" s="88"/>
      <c r="B116" s="88"/>
      <c r="C116" s="88"/>
      <c r="D116" s="8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88"/>
    </row>
    <row r="117" spans="1:17" ht="15.75">
      <c r="A117" s="88"/>
      <c r="B117" s="88"/>
      <c r="C117" s="88"/>
      <c r="D117" s="8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88"/>
    </row>
    <row r="118" spans="1:17" ht="15.75">
      <c r="A118" s="88"/>
      <c r="B118" s="88"/>
      <c r="C118" s="88"/>
      <c r="D118" s="8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88"/>
    </row>
    <row r="119" spans="1:17" ht="15.75">
      <c r="A119" s="88"/>
      <c r="B119" s="88"/>
      <c r="C119" s="88"/>
      <c r="D119" s="8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88"/>
    </row>
    <row r="120" spans="1:17" ht="15.75" customHeight="1">
      <c r="A120" s="88"/>
      <c r="B120" s="88"/>
      <c r="C120" s="88"/>
      <c r="D120" s="8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88"/>
    </row>
    <row r="121" spans="1:17" ht="15.75" customHeight="1">
      <c r="A121" s="88"/>
      <c r="B121" s="88"/>
      <c r="C121" s="88"/>
      <c r="D121" s="8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88"/>
    </row>
    <row r="122" spans="1:17" ht="15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</row>
    <row r="123" spans="1:17" ht="15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</row>
    <row r="124" spans="1:17" ht="15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</row>
    <row r="125" spans="1:17" ht="15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</row>
    <row r="147" spans="2:17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2:17" ht="15.75" customHeight="1">
      <c r="B148" s="590"/>
      <c r="C148" s="591"/>
      <c r="D148" s="591"/>
      <c r="E148" s="592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</row>
    <row r="149" spans="2:17" ht="15.75" customHeight="1">
      <c r="B149" s="594"/>
      <c r="C149" s="595"/>
      <c r="D149" s="595"/>
      <c r="E149" s="592"/>
      <c r="F149" s="596"/>
      <c r="G149" s="95"/>
      <c r="H149" s="95"/>
      <c r="I149" s="597"/>
      <c r="J149" s="597"/>
      <c r="K149" s="597"/>
      <c r="L149" s="597"/>
      <c r="M149" s="597"/>
      <c r="N149" s="597"/>
      <c r="O149" s="597"/>
      <c r="P149" s="96"/>
      <c r="Q149" s="596"/>
    </row>
    <row r="150" spans="2:17" ht="15.75">
      <c r="B150" s="594"/>
      <c r="C150" s="595"/>
      <c r="D150" s="595"/>
      <c r="E150" s="592"/>
      <c r="F150" s="596"/>
      <c r="G150" s="94"/>
      <c r="H150" s="94"/>
      <c r="I150" s="598"/>
      <c r="J150" s="95"/>
      <c r="K150" s="97"/>
      <c r="L150" s="97"/>
      <c r="M150" s="97"/>
      <c r="N150" s="97"/>
      <c r="O150" s="97"/>
      <c r="P150" s="95"/>
      <c r="Q150" s="596"/>
    </row>
    <row r="151" spans="2:17" ht="15.75">
      <c r="B151" s="594"/>
      <c r="C151" s="595"/>
      <c r="D151" s="595"/>
      <c r="E151" s="592"/>
      <c r="F151" s="596"/>
      <c r="G151" s="95"/>
      <c r="H151" s="94"/>
      <c r="I151" s="598"/>
      <c r="J151" s="98"/>
      <c r="K151" s="95"/>
      <c r="L151" s="95"/>
      <c r="M151" s="95"/>
      <c r="N151" s="95"/>
      <c r="O151" s="95"/>
      <c r="P151" s="95"/>
      <c r="Q151" s="596"/>
    </row>
    <row r="152" spans="2:17" ht="15.75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ht="15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2:17" ht="15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2:17" ht="15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2:17" ht="15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2:17" ht="15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 ht="15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2:17" ht="15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ht="15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ht="15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2:17" ht="15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2:17" ht="15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2:17" ht="15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2:17" ht="15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2:17" ht="15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2:17" ht="15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2:17" ht="15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2:17" ht="15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2:17" ht="15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2:17" ht="15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2:17" ht="15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2:17" ht="15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2:17" ht="15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2:17" ht="15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2:17" ht="15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2:17" ht="15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2:17" ht="15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2:17" ht="15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</sheetData>
  <sheetProtection/>
  <mergeCells count="35">
    <mergeCell ref="A2:C2"/>
    <mergeCell ref="A3:A5"/>
    <mergeCell ref="D2:D5"/>
    <mergeCell ref="B3:B5"/>
    <mergeCell ref="C3:C5"/>
    <mergeCell ref="N81:P81"/>
    <mergeCell ref="N82:P82"/>
    <mergeCell ref="N83:P83"/>
    <mergeCell ref="H87:H88"/>
    <mergeCell ref="P86:P88"/>
    <mergeCell ref="E2:P2"/>
    <mergeCell ref="E3:E5"/>
    <mergeCell ref="H3:N3"/>
    <mergeCell ref="H4:H5"/>
    <mergeCell ref="P3:P5"/>
    <mergeCell ref="A78:D78"/>
    <mergeCell ref="N80:P80"/>
    <mergeCell ref="A85:C85"/>
    <mergeCell ref="D85:D88"/>
    <mergeCell ref="E85:P85"/>
    <mergeCell ref="A86:A88"/>
    <mergeCell ref="B86:B88"/>
    <mergeCell ref="C86:C88"/>
    <mergeCell ref="E86:E88"/>
    <mergeCell ref="H86:N86"/>
    <mergeCell ref="B148:D148"/>
    <mergeCell ref="E148:E151"/>
    <mergeCell ref="F148:Q148"/>
    <mergeCell ref="B149:B151"/>
    <mergeCell ref="C149:C151"/>
    <mergeCell ref="D149:D151"/>
    <mergeCell ref="F149:F151"/>
    <mergeCell ref="I149:O149"/>
    <mergeCell ref="Q149:Q151"/>
    <mergeCell ref="I150:I151"/>
  </mergeCells>
  <printOptions/>
  <pageMargins left="0.3937007874015748" right="0.35433070866141736" top="0.984251968503937" bottom="0" header="0.3937007874015748" footer="0.31496062992125984"/>
  <pageSetup horizontalDpi="600" verticalDpi="600" orientation="landscape" paperSize="9" scale="76" r:id="rId1"/>
  <headerFooter alignWithMargins="0">
    <oddHeader xml:space="preserve">&amp;LWydatki budżetu Gminy za 2009 roku.&amp;RZałącznik Nr 2 do sprawozdania  Wójta Gminy - wykonanie budżetu za  2009r. </oddHeader>
  </headerFooter>
  <rowBreaks count="4" manualBreakCount="4">
    <brk id="29" max="255" man="1"/>
    <brk id="53" max="255" man="1"/>
    <brk id="78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9"/>
  <sheetViews>
    <sheetView view="pageBreakPreview" zoomScaleNormal="75" zoomScaleSheetLayoutView="100" zoomScalePageLayoutView="0" workbookViewId="0" topLeftCell="A1">
      <selection activeCell="L23" sqref="L23:L24"/>
    </sheetView>
  </sheetViews>
  <sheetFormatPr defaultColWidth="9.00390625" defaultRowHeight="12.75"/>
  <cols>
    <col min="1" max="1" width="3.625" style="1" customWidth="1"/>
    <col min="2" max="2" width="22.25390625" style="1" customWidth="1"/>
    <col min="3" max="3" width="11.125" style="1" customWidth="1"/>
    <col min="4" max="4" width="5.375" style="1" customWidth="1"/>
    <col min="5" max="5" width="7.25390625" style="1" customWidth="1"/>
    <col min="6" max="6" width="10.375" style="1" customWidth="1"/>
    <col min="7" max="7" width="10.25390625" style="1" customWidth="1"/>
    <col min="8" max="8" width="7.875" style="1" customWidth="1"/>
    <col min="9" max="9" width="10.625" style="1" customWidth="1"/>
    <col min="10" max="10" width="10.375" style="1" customWidth="1"/>
    <col min="11" max="11" width="9.75390625" style="1" customWidth="1"/>
    <col min="12" max="12" width="9.25390625" style="1" customWidth="1"/>
    <col min="13" max="13" width="10.00390625" style="1" customWidth="1"/>
    <col min="14" max="14" width="10.125" style="1" customWidth="1"/>
    <col min="15" max="15" width="12.00390625" style="1" customWidth="1"/>
    <col min="16" max="16384" width="9.125" style="1" customWidth="1"/>
  </cols>
  <sheetData>
    <row r="1" s="31" customFormat="1" ht="12"/>
    <row r="2" s="31" customFormat="1" ht="13.5" customHeight="1"/>
    <row r="3" spans="7:8" s="31" customFormat="1" ht="12" hidden="1">
      <c r="G3" s="32"/>
      <c r="H3" s="32"/>
    </row>
    <row r="4" s="31" customFormat="1" ht="15" customHeight="1" hidden="1"/>
    <row r="5" ht="15" customHeight="1" hidden="1"/>
    <row r="6" spans="1:14" ht="15" customHeight="1">
      <c r="A6" s="636" t="s">
        <v>386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</row>
    <row r="7" spans="1:14" ht="15" customHeight="1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</row>
    <row r="8" spans="1:15" s="15" customFormat="1" ht="24.75" customHeight="1">
      <c r="A8" s="633" t="s">
        <v>0</v>
      </c>
      <c r="B8" s="633" t="s">
        <v>19</v>
      </c>
      <c r="C8" s="633" t="s">
        <v>13</v>
      </c>
      <c r="D8" s="633" t="s">
        <v>3</v>
      </c>
      <c r="E8" s="633" t="s">
        <v>4</v>
      </c>
      <c r="F8" s="633" t="s">
        <v>293</v>
      </c>
      <c r="G8" s="633" t="s">
        <v>378</v>
      </c>
      <c r="H8" s="633" t="s">
        <v>166</v>
      </c>
      <c r="I8" s="637" t="s">
        <v>20</v>
      </c>
      <c r="J8" s="638"/>
      <c r="K8" s="638"/>
      <c r="L8" s="638"/>
      <c r="M8" s="638"/>
      <c r="N8" s="639"/>
      <c r="O8" s="420"/>
    </row>
    <row r="9" spans="1:15" s="15" customFormat="1" ht="53.25" customHeight="1">
      <c r="A9" s="634"/>
      <c r="B9" s="634"/>
      <c r="C9" s="634"/>
      <c r="D9" s="634"/>
      <c r="E9" s="634"/>
      <c r="F9" s="634"/>
      <c r="G9" s="634"/>
      <c r="H9" s="634"/>
      <c r="I9" s="633" t="s">
        <v>205</v>
      </c>
      <c r="J9" s="633" t="s">
        <v>206</v>
      </c>
      <c r="K9" s="120" t="s">
        <v>208</v>
      </c>
      <c r="L9" s="633" t="s">
        <v>209</v>
      </c>
      <c r="M9" s="637" t="s">
        <v>14</v>
      </c>
      <c r="N9" s="639"/>
      <c r="O9" s="420" t="s">
        <v>403</v>
      </c>
    </row>
    <row r="10" spans="1:15" s="15" customFormat="1" ht="73.5" customHeight="1">
      <c r="A10" s="635"/>
      <c r="B10" s="635"/>
      <c r="C10" s="635"/>
      <c r="D10" s="635"/>
      <c r="E10" s="635"/>
      <c r="F10" s="635"/>
      <c r="G10" s="635"/>
      <c r="H10" s="635"/>
      <c r="I10" s="635"/>
      <c r="J10" s="635"/>
      <c r="K10" s="121"/>
      <c r="L10" s="635"/>
      <c r="M10" s="13" t="s">
        <v>296</v>
      </c>
      <c r="N10" s="13" t="s">
        <v>206</v>
      </c>
      <c r="O10" s="420"/>
    </row>
    <row r="11" spans="1:15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/>
    </row>
    <row r="12" spans="1:15" s="27" customFormat="1" ht="38.25" customHeight="1">
      <c r="A12" s="16">
        <v>1</v>
      </c>
      <c r="B12" s="12" t="s">
        <v>294</v>
      </c>
      <c r="C12" s="16" t="s">
        <v>134</v>
      </c>
      <c r="D12" s="135" t="s">
        <v>51</v>
      </c>
      <c r="E12" s="135" t="s">
        <v>112</v>
      </c>
      <c r="F12" s="124">
        <v>210000</v>
      </c>
      <c r="G12" s="124">
        <v>209386</v>
      </c>
      <c r="H12" s="234">
        <f aca="true" t="shared" si="0" ref="H12:H18">(G12/F12*100)</f>
        <v>99.70761904761905</v>
      </c>
      <c r="I12" s="124">
        <v>210000</v>
      </c>
      <c r="J12" s="124">
        <v>209386</v>
      </c>
      <c r="K12" s="124">
        <v>0</v>
      </c>
      <c r="L12" s="136">
        <v>0</v>
      </c>
      <c r="M12" s="136">
        <v>0</v>
      </c>
      <c r="N12" s="137">
        <v>0</v>
      </c>
      <c r="O12" s="18"/>
    </row>
    <row r="13" spans="1:15" ht="39" customHeight="1">
      <c r="A13" s="71">
        <v>2</v>
      </c>
      <c r="B13" s="144" t="s">
        <v>295</v>
      </c>
      <c r="C13" s="145" t="s">
        <v>134</v>
      </c>
      <c r="D13" s="262" t="s">
        <v>51</v>
      </c>
      <c r="E13" s="262" t="s">
        <v>112</v>
      </c>
      <c r="F13" s="139">
        <v>5000</v>
      </c>
      <c r="G13" s="139">
        <v>4880</v>
      </c>
      <c r="H13" s="234">
        <f t="shared" si="0"/>
        <v>97.6</v>
      </c>
      <c r="I13" s="139">
        <v>5000</v>
      </c>
      <c r="J13" s="140">
        <v>4880</v>
      </c>
      <c r="K13" s="139">
        <v>0</v>
      </c>
      <c r="L13" s="138">
        <v>0</v>
      </c>
      <c r="M13" s="141">
        <v>0</v>
      </c>
      <c r="N13" s="141">
        <v>0</v>
      </c>
      <c r="O13" s="4"/>
    </row>
    <row r="14" spans="1:15" ht="27.75" customHeight="1">
      <c r="A14" s="71">
        <v>3</v>
      </c>
      <c r="B14" s="144" t="s">
        <v>278</v>
      </c>
      <c r="C14" s="145" t="s">
        <v>134</v>
      </c>
      <c r="D14" s="138">
        <v>600</v>
      </c>
      <c r="E14" s="138">
        <v>60016</v>
      </c>
      <c r="F14" s="139">
        <v>185000</v>
      </c>
      <c r="G14" s="139">
        <v>65639.9</v>
      </c>
      <c r="H14" s="234">
        <f t="shared" si="0"/>
        <v>35.481027027027025</v>
      </c>
      <c r="I14" s="139">
        <v>185000</v>
      </c>
      <c r="J14" s="140">
        <v>65639.9</v>
      </c>
      <c r="K14" s="139">
        <v>0</v>
      </c>
      <c r="L14" s="138">
        <v>0</v>
      </c>
      <c r="M14" s="141">
        <v>0</v>
      </c>
      <c r="N14" s="141">
        <v>0</v>
      </c>
      <c r="O14" s="4"/>
    </row>
    <row r="15" spans="1:15" ht="62.25" customHeight="1">
      <c r="A15" s="71">
        <v>4</v>
      </c>
      <c r="B15" s="144" t="s">
        <v>342</v>
      </c>
      <c r="C15" s="145" t="s">
        <v>134</v>
      </c>
      <c r="D15" s="138">
        <v>600</v>
      </c>
      <c r="E15" s="138">
        <v>60095</v>
      </c>
      <c r="F15" s="139">
        <v>100000</v>
      </c>
      <c r="G15" s="139">
        <v>99032</v>
      </c>
      <c r="H15" s="234">
        <f t="shared" si="0"/>
        <v>99.032</v>
      </c>
      <c r="I15" s="139">
        <v>100000</v>
      </c>
      <c r="J15" s="140">
        <v>99032</v>
      </c>
      <c r="K15" s="139">
        <v>0</v>
      </c>
      <c r="L15" s="138">
        <v>0</v>
      </c>
      <c r="M15" s="141">
        <v>0</v>
      </c>
      <c r="N15" s="141">
        <v>0</v>
      </c>
      <c r="O15" s="541" t="s">
        <v>404</v>
      </c>
    </row>
    <row r="16" spans="1:15" ht="30" customHeight="1">
      <c r="A16" s="71">
        <v>5</v>
      </c>
      <c r="B16" s="144" t="s">
        <v>136</v>
      </c>
      <c r="C16" s="145" t="s">
        <v>134</v>
      </c>
      <c r="D16" s="138">
        <v>754</v>
      </c>
      <c r="E16" s="138">
        <v>75412</v>
      </c>
      <c r="F16" s="139">
        <v>24000</v>
      </c>
      <c r="G16" s="139">
        <v>23999.99</v>
      </c>
      <c r="H16" s="234">
        <f t="shared" si="0"/>
        <v>99.99995833333334</v>
      </c>
      <c r="I16" s="139">
        <v>24000</v>
      </c>
      <c r="J16" s="140">
        <v>23999.99</v>
      </c>
      <c r="K16" s="142">
        <v>0</v>
      </c>
      <c r="L16" s="138">
        <v>0</v>
      </c>
      <c r="M16" s="139">
        <v>0</v>
      </c>
      <c r="N16" s="139">
        <v>0</v>
      </c>
      <c r="O16" s="4"/>
    </row>
    <row r="17" spans="1:15" ht="30" customHeight="1">
      <c r="A17" s="71">
        <v>6</v>
      </c>
      <c r="B17" s="144" t="s">
        <v>138</v>
      </c>
      <c r="C17" s="145" t="s">
        <v>134</v>
      </c>
      <c r="D17" s="138">
        <v>801</v>
      </c>
      <c r="E17" s="138">
        <v>80110</v>
      </c>
      <c r="F17" s="139">
        <v>4220000</v>
      </c>
      <c r="G17" s="139">
        <v>2785136.47</v>
      </c>
      <c r="H17" s="234">
        <f t="shared" si="0"/>
        <v>65.99849454976304</v>
      </c>
      <c r="I17" s="140">
        <v>792900</v>
      </c>
      <c r="J17" s="140">
        <v>792900</v>
      </c>
      <c r="K17" s="142">
        <v>1327100</v>
      </c>
      <c r="L17" s="139">
        <v>157066.01</v>
      </c>
      <c r="M17" s="139">
        <v>2100000</v>
      </c>
      <c r="N17" s="139">
        <v>1835170.46</v>
      </c>
      <c r="O17" s="4"/>
    </row>
    <row r="18" spans="1:15" ht="33.75" customHeight="1">
      <c r="A18" s="72"/>
      <c r="B18" s="526" t="s">
        <v>137</v>
      </c>
      <c r="C18" s="527" t="s">
        <v>134</v>
      </c>
      <c r="D18" s="527"/>
      <c r="E18" s="527"/>
      <c r="F18" s="528">
        <f>SUM(F12:F17)</f>
        <v>4744000</v>
      </c>
      <c r="G18" s="528">
        <f>SUM(G12:G17)</f>
        <v>3188074.3600000003</v>
      </c>
      <c r="H18" s="425">
        <f t="shared" si="0"/>
        <v>67.20224198988195</v>
      </c>
      <c r="I18" s="529">
        <f aca="true" t="shared" si="1" ref="I18:N18">SUM(I12:I17)</f>
        <v>1316900</v>
      </c>
      <c r="J18" s="529">
        <f t="shared" si="1"/>
        <v>1195837.8900000001</v>
      </c>
      <c r="K18" s="530">
        <f t="shared" si="1"/>
        <v>1327100</v>
      </c>
      <c r="L18" s="528">
        <f t="shared" si="1"/>
        <v>157066.01</v>
      </c>
      <c r="M18" s="528">
        <f t="shared" si="1"/>
        <v>2100000</v>
      </c>
      <c r="N18" s="528">
        <f t="shared" si="1"/>
        <v>1835170.46</v>
      </c>
      <c r="O18" s="542"/>
    </row>
    <row r="19" spans="1:14" ht="15.7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</row>
  </sheetData>
  <sheetProtection/>
  <mergeCells count="14">
    <mergeCell ref="H8:H10"/>
    <mergeCell ref="F8:F10"/>
    <mergeCell ref="M9:N9"/>
    <mergeCell ref="E8:E10"/>
    <mergeCell ref="A8:A10"/>
    <mergeCell ref="B8:B10"/>
    <mergeCell ref="C8:C10"/>
    <mergeCell ref="D8:D10"/>
    <mergeCell ref="A6:N7"/>
    <mergeCell ref="I8:N8"/>
    <mergeCell ref="I9:I10"/>
    <mergeCell ref="J9:J10"/>
    <mergeCell ref="L9:L10"/>
    <mergeCell ref="G8:G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0" r:id="rId1"/>
  <headerFooter alignWithMargins="0">
    <oddHeader xml:space="preserve">&amp;RZałącznik Nr 3 
do sprawozdanie Wójta Gminy -wykonanie budżetu za 2009 rok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M19"/>
  <sheetViews>
    <sheetView zoomScalePageLayoutView="0" workbookViewId="0" topLeftCell="A2">
      <selection activeCell="B39" sqref="B39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12.625" style="1" customWidth="1"/>
    <col min="4" max="4" width="7.00390625" style="1" customWidth="1"/>
    <col min="5" max="5" width="7.625" style="1" customWidth="1"/>
    <col min="6" max="6" width="9.875" style="1" customWidth="1"/>
    <col min="7" max="7" width="10.00390625" style="1" customWidth="1"/>
    <col min="8" max="8" width="9.375" style="1" customWidth="1"/>
    <col min="9" max="9" width="9.625" style="1" customWidth="1"/>
    <col min="10" max="10" width="9.25390625" style="1" customWidth="1"/>
    <col min="11" max="11" width="10.125" style="1" customWidth="1"/>
    <col min="12" max="12" width="9.75390625" style="1" customWidth="1"/>
    <col min="13" max="13" width="10.875" style="1" customWidth="1"/>
    <col min="14" max="16384" width="9.125" style="1" customWidth="1"/>
  </cols>
  <sheetData>
    <row r="1" s="31" customFormat="1" ht="12"/>
    <row r="2" s="31" customFormat="1" ht="16.5" customHeight="1"/>
    <row r="3" s="31" customFormat="1" ht="7.5" customHeight="1">
      <c r="H3" s="32"/>
    </row>
    <row r="4" s="31" customFormat="1" ht="12" hidden="1"/>
    <row r="5" ht="15.75" hidden="1"/>
    <row r="6" spans="1:12" ht="15.75" customHeight="1">
      <c r="A6" s="636" t="s">
        <v>366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</row>
    <row r="7" spans="1:12" ht="15.75" customHeight="1">
      <c r="A7" s="646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</row>
    <row r="9" ht="15.75">
      <c r="M9" s="2"/>
    </row>
    <row r="10" spans="1:13" s="15" customFormat="1" ht="12.75" customHeight="1">
      <c r="A10" s="643" t="s">
        <v>0</v>
      </c>
      <c r="B10" s="643" t="s">
        <v>16</v>
      </c>
      <c r="C10" s="643" t="s">
        <v>13</v>
      </c>
      <c r="D10" s="643" t="s">
        <v>3</v>
      </c>
      <c r="E10" s="643" t="s">
        <v>4</v>
      </c>
      <c r="F10" s="66"/>
      <c r="G10" s="66"/>
      <c r="H10" s="643" t="s">
        <v>166</v>
      </c>
      <c r="I10" s="642" t="s">
        <v>18</v>
      </c>
      <c r="J10" s="642"/>
      <c r="K10" s="642"/>
      <c r="L10" s="642"/>
      <c r="M10" s="642"/>
    </row>
    <row r="11" spans="1:13" s="15" customFormat="1" ht="0.75" customHeight="1">
      <c r="A11" s="644"/>
      <c r="B11" s="644"/>
      <c r="C11" s="644"/>
      <c r="D11" s="644"/>
      <c r="E11" s="644"/>
      <c r="F11" s="99"/>
      <c r="G11" s="99"/>
      <c r="H11" s="644"/>
      <c r="I11" s="645" t="s">
        <v>205</v>
      </c>
      <c r="J11" s="645" t="s">
        <v>206</v>
      </c>
      <c r="K11" s="647" t="s">
        <v>275</v>
      </c>
      <c r="L11" s="640"/>
      <c r="M11" s="641"/>
    </row>
    <row r="12" spans="1:13" s="15" customFormat="1" ht="62.25" customHeight="1">
      <c r="A12" s="645"/>
      <c r="B12" s="645"/>
      <c r="C12" s="645"/>
      <c r="D12" s="645"/>
      <c r="E12" s="645"/>
      <c r="F12" s="100" t="s">
        <v>204</v>
      </c>
      <c r="G12" s="100" t="s">
        <v>379</v>
      </c>
      <c r="H12" s="645"/>
      <c r="I12" s="642"/>
      <c r="J12" s="642"/>
      <c r="K12" s="642"/>
      <c r="L12" s="100" t="s">
        <v>208</v>
      </c>
      <c r="M12" s="100" t="s">
        <v>206</v>
      </c>
    </row>
    <row r="13" spans="1:13" s="10" customFormat="1" ht="11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</row>
    <row r="14" spans="1:13" ht="27.75" customHeight="1">
      <c r="A14" s="69">
        <v>1</v>
      </c>
      <c r="B14" s="25" t="s">
        <v>276</v>
      </c>
      <c r="C14" s="116" t="s">
        <v>134</v>
      </c>
      <c r="D14" s="26">
        <v>750</v>
      </c>
      <c r="E14" s="26">
        <v>75023</v>
      </c>
      <c r="F14" s="543">
        <v>11900</v>
      </c>
      <c r="G14" s="543">
        <v>11124</v>
      </c>
      <c r="H14" s="544">
        <f>(G14/F14*100)</f>
        <v>93.47899159663866</v>
      </c>
      <c r="I14" s="543">
        <v>11900</v>
      </c>
      <c r="J14" s="545">
        <v>11124</v>
      </c>
      <c r="K14" s="543">
        <v>0</v>
      </c>
      <c r="L14" s="543">
        <v>0</v>
      </c>
      <c r="M14" s="543">
        <v>0</v>
      </c>
    </row>
    <row r="15" spans="1:13" ht="27.75" customHeight="1">
      <c r="A15" s="69">
        <v>2</v>
      </c>
      <c r="B15" s="25" t="s">
        <v>298</v>
      </c>
      <c r="C15" s="116" t="s">
        <v>134</v>
      </c>
      <c r="D15" s="117" t="s">
        <v>277</v>
      </c>
      <c r="E15" s="117" t="s">
        <v>231</v>
      </c>
      <c r="F15" s="543">
        <v>12000</v>
      </c>
      <c r="G15" s="543">
        <v>11999.92</v>
      </c>
      <c r="H15" s="544">
        <f>(G15/F15*100)</f>
        <v>99.99933333333333</v>
      </c>
      <c r="I15" s="543">
        <v>12000</v>
      </c>
      <c r="J15" s="545">
        <v>11999.92</v>
      </c>
      <c r="K15" s="543">
        <v>0</v>
      </c>
      <c r="L15" s="543">
        <v>0</v>
      </c>
      <c r="M15" s="543">
        <v>0</v>
      </c>
    </row>
    <row r="16" spans="1:13" ht="23.25" customHeight="1">
      <c r="A16" s="70"/>
      <c r="B16" s="214" t="s">
        <v>135</v>
      </c>
      <c r="C16" s="261" t="s">
        <v>134</v>
      </c>
      <c r="D16" s="70"/>
      <c r="E16" s="70"/>
      <c r="F16" s="118">
        <f>SUM(F14:F15)</f>
        <v>23900</v>
      </c>
      <c r="G16" s="118">
        <f>SUM(G14:G15)</f>
        <v>23123.92</v>
      </c>
      <c r="H16" s="546">
        <f>(G16/F16*100)</f>
        <v>96.75280334728032</v>
      </c>
      <c r="I16" s="118">
        <f>SUM(I14:I15)</f>
        <v>23900</v>
      </c>
      <c r="J16" s="143">
        <f>SUM(J14:J15)</f>
        <v>23123.92</v>
      </c>
      <c r="K16" s="547">
        <f>SUM(K14:K15)</f>
        <v>0</v>
      </c>
      <c r="L16" s="547">
        <f>SUM(L14:L15)</f>
        <v>0</v>
      </c>
      <c r="M16" s="547">
        <f>SUM(M14:M15)</f>
        <v>0</v>
      </c>
    </row>
    <row r="17" ht="15.75">
      <c r="I17" s="56"/>
    </row>
    <row r="18" ht="15.75">
      <c r="K18" s="3"/>
    </row>
    <row r="19" ht="15.75">
      <c r="K19" s="3"/>
    </row>
  </sheetData>
  <sheetProtection/>
  <mergeCells count="12">
    <mergeCell ref="J11:J12"/>
    <mergeCell ref="K11:K12"/>
    <mergeCell ref="L11:M11"/>
    <mergeCell ref="I10:M10"/>
    <mergeCell ref="D10:D12"/>
    <mergeCell ref="A6:L7"/>
    <mergeCell ref="H10:H12"/>
    <mergeCell ref="E10:E12"/>
    <mergeCell ref="A10:A12"/>
    <mergeCell ref="B10:B12"/>
    <mergeCell ref="C10:C12"/>
    <mergeCell ref="I11:I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 xml:space="preserve">&amp;RZałącznik Nr 3a do sprawozdania Wójta Gminy -wykonanie budżetu gminy za 2009r.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33"/>
  <sheetViews>
    <sheetView showZeros="0" zoomScale="75" zoomScaleNormal="75" zoomScalePageLayoutView="0" workbookViewId="0" topLeftCell="A1">
      <selection activeCell="I23" sqref="I23"/>
    </sheetView>
  </sheetViews>
  <sheetFormatPr defaultColWidth="9.00390625" defaultRowHeight="12.75"/>
  <cols>
    <col min="1" max="2" width="9.125" style="27" customWidth="1"/>
    <col min="3" max="3" width="5.00390625" style="27" customWidth="1"/>
    <col min="4" max="4" width="45.00390625" style="27" customWidth="1"/>
    <col min="5" max="5" width="42.625" style="27" customWidth="1"/>
    <col min="6" max="6" width="38.875" style="19" customWidth="1"/>
    <col min="7" max="16384" width="9.125" style="27" customWidth="1"/>
  </cols>
  <sheetData>
    <row r="1" ht="12" customHeight="1">
      <c r="H1" s="31"/>
    </row>
    <row r="2" spans="3:12" ht="12.75" hidden="1">
      <c r="C2" s="19"/>
      <c r="D2" s="19"/>
      <c r="E2" s="19"/>
      <c r="G2" s="19"/>
      <c r="H2" s="223"/>
      <c r="I2" s="19"/>
      <c r="J2" s="19"/>
      <c r="K2" s="19"/>
      <c r="L2" s="19"/>
    </row>
    <row r="3" spans="3:12" ht="12.75" hidden="1">
      <c r="C3" s="19"/>
      <c r="D3" s="19"/>
      <c r="E3" s="19"/>
      <c r="G3" s="19"/>
      <c r="H3" s="223"/>
      <c r="I3" s="19"/>
      <c r="J3" s="19"/>
      <c r="K3" s="19"/>
      <c r="L3" s="19"/>
    </row>
    <row r="4" spans="3:12" ht="12.75" hidden="1">
      <c r="C4" s="19"/>
      <c r="D4" s="19"/>
      <c r="E4" s="19"/>
      <c r="G4" s="19"/>
      <c r="H4" s="223"/>
      <c r="I4" s="19"/>
      <c r="J4" s="19"/>
      <c r="K4" s="19"/>
      <c r="L4" s="19"/>
    </row>
    <row r="5" spans="3:12" ht="12.75" hidden="1">
      <c r="C5" s="19"/>
      <c r="D5" s="19"/>
      <c r="E5" s="19"/>
      <c r="G5" s="19"/>
      <c r="H5" s="19"/>
      <c r="I5" s="19"/>
      <c r="J5" s="19"/>
      <c r="K5" s="19"/>
      <c r="L5" s="19"/>
    </row>
    <row r="6" spans="3:12" ht="17.25" customHeight="1" hidden="1">
      <c r="C6" s="648"/>
      <c r="D6" s="648"/>
      <c r="E6" s="648"/>
      <c r="F6" s="648"/>
      <c r="G6" s="648"/>
      <c r="H6" s="648"/>
      <c r="I6" s="648"/>
      <c r="J6" s="648"/>
      <c r="K6" s="19"/>
      <c r="L6" s="19"/>
    </row>
    <row r="7" spans="3:12" ht="12.75" hidden="1">
      <c r="C7" s="19"/>
      <c r="D7" s="19"/>
      <c r="E7" s="19"/>
      <c r="G7" s="19"/>
      <c r="H7" s="19"/>
      <c r="I7" s="19"/>
      <c r="J7" s="254"/>
      <c r="K7" s="19"/>
      <c r="L7" s="19"/>
    </row>
    <row r="8" spans="3:12" ht="12.75" customHeight="1" hidden="1">
      <c r="C8" s="652"/>
      <c r="D8" s="652"/>
      <c r="E8" s="652"/>
      <c r="F8" s="652"/>
      <c r="G8" s="652"/>
      <c r="H8" s="652"/>
      <c r="I8" s="652"/>
      <c r="J8" s="652"/>
      <c r="K8" s="19"/>
      <c r="L8" s="19"/>
    </row>
    <row r="9" spans="3:12" ht="12.75" hidden="1">
      <c r="C9" s="652"/>
      <c r="D9" s="652"/>
      <c r="E9" s="246"/>
      <c r="F9" s="246"/>
      <c r="G9" s="246"/>
      <c r="H9" s="246"/>
      <c r="I9" s="246"/>
      <c r="J9" s="246"/>
      <c r="K9" s="19"/>
      <c r="L9" s="19"/>
    </row>
    <row r="10" spans="3:12" ht="64.5" customHeight="1">
      <c r="C10" s="347"/>
      <c r="D10" s="347"/>
      <c r="E10" s="347"/>
      <c r="F10" s="347"/>
      <c r="G10" s="247"/>
      <c r="H10" s="247"/>
      <c r="I10" s="247"/>
      <c r="J10" s="247"/>
      <c r="K10" s="19"/>
      <c r="L10" s="19"/>
    </row>
    <row r="11" spans="3:12" ht="18.75">
      <c r="C11" s="569" t="s">
        <v>321</v>
      </c>
      <c r="D11" s="554"/>
      <c r="E11" s="570"/>
      <c r="F11" s="570"/>
      <c r="G11" s="339"/>
      <c r="H11" s="256"/>
      <c r="I11" s="256"/>
      <c r="J11" s="256"/>
      <c r="K11" s="19"/>
      <c r="L11" s="19"/>
    </row>
    <row r="12" spans="3:12" ht="24" customHeight="1">
      <c r="C12" s="569" t="s">
        <v>407</v>
      </c>
      <c r="D12" s="567"/>
      <c r="E12" s="571"/>
      <c r="F12" s="571"/>
      <c r="G12" s="335"/>
      <c r="H12" s="255"/>
      <c r="I12" s="255"/>
      <c r="J12" s="255"/>
      <c r="K12" s="19"/>
      <c r="L12" s="19"/>
    </row>
    <row r="13" spans="3:12" ht="41.25" customHeight="1">
      <c r="C13" s="30"/>
      <c r="D13" s="333"/>
      <c r="E13" s="334"/>
      <c r="F13" s="334"/>
      <c r="G13" s="287"/>
      <c r="H13" s="287"/>
      <c r="I13" s="287"/>
      <c r="J13" s="334"/>
      <c r="K13" s="30"/>
      <c r="L13" s="19"/>
    </row>
    <row r="14" spans="3:12" ht="31.5" customHeight="1">
      <c r="C14" s="548" t="s">
        <v>22</v>
      </c>
      <c r="D14" s="549" t="s">
        <v>312</v>
      </c>
      <c r="E14" s="550" t="s">
        <v>320</v>
      </c>
      <c r="F14" s="550" t="s">
        <v>387</v>
      </c>
      <c r="G14" s="289"/>
      <c r="H14" s="289"/>
      <c r="I14" s="287"/>
      <c r="J14" s="334"/>
      <c r="K14" s="30"/>
      <c r="L14" s="19"/>
    </row>
    <row r="15" spans="3:12" ht="18.75">
      <c r="C15" s="551"/>
      <c r="D15" s="552"/>
      <c r="E15" s="553"/>
      <c r="F15" s="553"/>
      <c r="G15" s="334"/>
      <c r="H15" s="334"/>
      <c r="I15" s="334"/>
      <c r="J15" s="334"/>
      <c r="K15" s="30"/>
      <c r="L15" s="19"/>
    </row>
    <row r="16" spans="3:12" ht="18.75">
      <c r="C16" s="551" t="s">
        <v>316</v>
      </c>
      <c r="D16" s="554" t="s">
        <v>317</v>
      </c>
      <c r="E16" s="555">
        <f>SUM(E17:E19)</f>
        <v>141668</v>
      </c>
      <c r="F16" s="555">
        <f>SUM(F17:F19)</f>
        <v>119724</v>
      </c>
      <c r="G16" s="335"/>
      <c r="H16" s="335"/>
      <c r="I16" s="335"/>
      <c r="J16" s="335"/>
      <c r="K16" s="30"/>
      <c r="L16" s="19"/>
    </row>
    <row r="17" spans="3:12" ht="21" customHeight="1">
      <c r="C17" s="551"/>
      <c r="D17" s="556" t="s">
        <v>309</v>
      </c>
      <c r="E17" s="557">
        <v>21140.14</v>
      </c>
      <c r="F17" s="557">
        <v>14140.14</v>
      </c>
      <c r="G17" s="335"/>
      <c r="H17" s="335"/>
      <c r="I17" s="335"/>
      <c r="J17" s="335"/>
      <c r="K17" s="30"/>
      <c r="L17" s="19"/>
    </row>
    <row r="18" spans="3:12" ht="22.5" customHeight="1">
      <c r="C18" s="551"/>
      <c r="D18" s="556" t="s">
        <v>310</v>
      </c>
      <c r="E18" s="558">
        <v>6060.06</v>
      </c>
      <c r="F18" s="558">
        <v>5311.53</v>
      </c>
      <c r="G18" s="334"/>
      <c r="H18" s="334"/>
      <c r="I18" s="334"/>
      <c r="J18" s="334"/>
      <c r="K18" s="30"/>
      <c r="L18" s="19"/>
    </row>
    <row r="19" spans="3:12" ht="35.25" customHeight="1">
      <c r="C19" s="559"/>
      <c r="D19" s="560" t="s">
        <v>311</v>
      </c>
      <c r="E19" s="561">
        <v>114467.8</v>
      </c>
      <c r="F19" s="561">
        <v>100272.33</v>
      </c>
      <c r="G19" s="334"/>
      <c r="H19" s="334"/>
      <c r="I19" s="334"/>
      <c r="J19" s="334"/>
      <c r="K19" s="30"/>
      <c r="L19" s="19"/>
    </row>
    <row r="20" spans="3:12" ht="25.5" customHeight="1">
      <c r="C20" s="551" t="s">
        <v>318</v>
      </c>
      <c r="D20" s="562" t="s">
        <v>308</v>
      </c>
      <c r="E20" s="555">
        <v>4220000</v>
      </c>
      <c r="F20" s="555">
        <f>SUM(F21:F23)</f>
        <v>2785136.4699999997</v>
      </c>
      <c r="G20" s="335"/>
      <c r="H20" s="335"/>
      <c r="I20" s="335"/>
      <c r="J20" s="335"/>
      <c r="K20" s="30"/>
      <c r="L20" s="19"/>
    </row>
    <row r="21" spans="3:12" ht="21.75" customHeight="1">
      <c r="C21" s="551"/>
      <c r="D21" s="556" t="s">
        <v>309</v>
      </c>
      <c r="E21" s="557">
        <v>2120000</v>
      </c>
      <c r="F21" s="557">
        <v>949966.01</v>
      </c>
      <c r="G21" s="335"/>
      <c r="H21" s="335"/>
      <c r="I21" s="335"/>
      <c r="J21" s="335"/>
      <c r="K21" s="30"/>
      <c r="L21" s="19"/>
    </row>
    <row r="22" spans="3:12" ht="21" customHeight="1">
      <c r="C22" s="551"/>
      <c r="D22" s="556" t="s">
        <v>310</v>
      </c>
      <c r="E22" s="557"/>
      <c r="F22" s="557"/>
      <c r="G22" s="335"/>
      <c r="H22" s="335"/>
      <c r="I22" s="335"/>
      <c r="J22" s="335"/>
      <c r="K22" s="30"/>
      <c r="L22" s="19"/>
    </row>
    <row r="23" spans="3:12" ht="36" customHeight="1">
      <c r="C23" s="559"/>
      <c r="D23" s="560" t="s">
        <v>311</v>
      </c>
      <c r="E23" s="563">
        <v>2100000</v>
      </c>
      <c r="F23" s="563">
        <v>1835170.46</v>
      </c>
      <c r="G23" s="335"/>
      <c r="H23" s="335"/>
      <c r="I23" s="335"/>
      <c r="J23" s="335"/>
      <c r="K23" s="30"/>
      <c r="L23" s="19"/>
    </row>
    <row r="24" spans="3:12" ht="18.75" customHeight="1">
      <c r="C24" s="551"/>
      <c r="D24" s="562" t="s">
        <v>319</v>
      </c>
      <c r="E24" s="564">
        <f>SUM(E25:E27)</f>
        <v>4361668</v>
      </c>
      <c r="F24" s="564">
        <f>SUM(F25:F27)</f>
        <v>2904860.47</v>
      </c>
      <c r="G24" s="334"/>
      <c r="H24" s="334"/>
      <c r="I24" s="334"/>
      <c r="J24" s="334"/>
      <c r="K24" s="30"/>
      <c r="L24" s="19"/>
    </row>
    <row r="25" spans="3:12" ht="18.75" customHeight="1">
      <c r="C25" s="551"/>
      <c r="D25" s="556" t="s">
        <v>309</v>
      </c>
      <c r="E25" s="558">
        <f aca="true" t="shared" si="0" ref="E25:F27">SUM(E17+E21)</f>
        <v>2141140.14</v>
      </c>
      <c r="F25" s="558">
        <f t="shared" si="0"/>
        <v>964106.15</v>
      </c>
      <c r="G25" s="334"/>
      <c r="H25" s="334"/>
      <c r="I25" s="334"/>
      <c r="J25" s="334"/>
      <c r="K25" s="30"/>
      <c r="L25" s="19"/>
    </row>
    <row r="26" spans="3:12" ht="20.25" customHeight="1">
      <c r="C26" s="551"/>
      <c r="D26" s="556" t="s">
        <v>310</v>
      </c>
      <c r="E26" s="558">
        <f t="shared" si="0"/>
        <v>6060.06</v>
      </c>
      <c r="F26" s="558">
        <f t="shared" si="0"/>
        <v>5311.53</v>
      </c>
      <c r="G26" s="334"/>
      <c r="H26" s="334"/>
      <c r="I26" s="334"/>
      <c r="J26" s="334"/>
      <c r="K26" s="30"/>
      <c r="L26" s="19"/>
    </row>
    <row r="27" spans="3:12" ht="42.75" customHeight="1">
      <c r="C27" s="559"/>
      <c r="D27" s="560" t="s">
        <v>311</v>
      </c>
      <c r="E27" s="561">
        <f t="shared" si="0"/>
        <v>2214467.8</v>
      </c>
      <c r="F27" s="561">
        <f t="shared" si="0"/>
        <v>1935442.79</v>
      </c>
      <c r="G27" s="334"/>
      <c r="H27" s="334"/>
      <c r="I27" s="334"/>
      <c r="J27" s="334"/>
      <c r="K27" s="30"/>
      <c r="L27" s="19"/>
    </row>
    <row r="28" spans="3:12" ht="18.75">
      <c r="C28" s="565"/>
      <c r="D28" s="556"/>
      <c r="E28" s="566"/>
      <c r="F28" s="566"/>
      <c r="G28" s="334"/>
      <c r="H28" s="334"/>
      <c r="I28" s="334"/>
      <c r="J28" s="334"/>
      <c r="K28" s="30"/>
      <c r="L28" s="19"/>
    </row>
    <row r="29" spans="3:12" ht="18.75">
      <c r="C29" s="565"/>
      <c r="D29" s="567"/>
      <c r="E29" s="568"/>
      <c r="F29" s="568"/>
      <c r="G29" s="334"/>
      <c r="H29" s="334"/>
      <c r="I29" s="334"/>
      <c r="J29" s="334"/>
      <c r="K29" s="30"/>
      <c r="L29" s="19"/>
    </row>
    <row r="30" spans="3:12" ht="15.75">
      <c r="C30" s="336"/>
      <c r="D30" s="338"/>
      <c r="E30" s="337"/>
      <c r="F30" s="337"/>
      <c r="G30" s="334"/>
      <c r="H30" s="334"/>
      <c r="I30" s="334"/>
      <c r="J30" s="334"/>
      <c r="K30" s="30"/>
      <c r="L30" s="19"/>
    </row>
    <row r="31" spans="3:12" ht="16.5" customHeight="1">
      <c r="C31" s="19"/>
      <c r="D31" s="248"/>
      <c r="E31" s="334"/>
      <c r="F31" s="334"/>
      <c r="G31" s="334"/>
      <c r="H31" s="334"/>
      <c r="I31" s="334"/>
      <c r="J31" s="334"/>
      <c r="K31" s="30"/>
      <c r="L31" s="19"/>
    </row>
    <row r="32" spans="3:12" ht="12.75">
      <c r="C32" s="19"/>
      <c r="D32" s="286"/>
      <c r="E32" s="287"/>
      <c r="F32" s="287"/>
      <c r="G32" s="287"/>
      <c r="H32" s="287"/>
      <c r="I32" s="287"/>
      <c r="J32" s="287"/>
      <c r="K32" s="19"/>
      <c r="L32" s="19"/>
    </row>
    <row r="33" spans="3:12" ht="12.75">
      <c r="C33" s="19"/>
      <c r="D33" s="286"/>
      <c r="E33" s="287"/>
      <c r="F33" s="287"/>
      <c r="G33" s="287"/>
      <c r="H33" s="287"/>
      <c r="I33" s="287"/>
      <c r="J33" s="287"/>
      <c r="K33" s="19"/>
      <c r="L33" s="19"/>
    </row>
    <row r="34" spans="3:12" ht="12.75">
      <c r="C34" s="19"/>
      <c r="D34" s="286"/>
      <c r="E34" s="287"/>
      <c r="F34" s="287"/>
      <c r="G34" s="287"/>
      <c r="H34" s="287"/>
      <c r="I34" s="287"/>
      <c r="J34" s="287"/>
      <c r="K34" s="19"/>
      <c r="L34" s="19"/>
    </row>
    <row r="35" spans="3:12" ht="12.75">
      <c r="C35" s="19"/>
      <c r="D35" s="19"/>
      <c r="E35" s="287"/>
      <c r="F35" s="287"/>
      <c r="G35" s="287"/>
      <c r="H35" s="287"/>
      <c r="I35" s="287"/>
      <c r="J35" s="287"/>
      <c r="K35" s="19"/>
      <c r="L35" s="19"/>
    </row>
    <row r="36" spans="3:12" ht="12.75">
      <c r="C36" s="19"/>
      <c r="D36" s="286"/>
      <c r="E36" s="287"/>
      <c r="F36" s="287"/>
      <c r="G36" s="287"/>
      <c r="H36" s="287"/>
      <c r="I36" s="287"/>
      <c r="J36" s="287"/>
      <c r="K36" s="19"/>
      <c r="L36" s="19"/>
    </row>
    <row r="37" spans="3:12" ht="12.75">
      <c r="C37" s="19"/>
      <c r="D37" s="286"/>
      <c r="E37" s="287"/>
      <c r="F37" s="287"/>
      <c r="G37" s="287"/>
      <c r="H37" s="287"/>
      <c r="I37" s="287"/>
      <c r="J37" s="287"/>
      <c r="K37" s="19"/>
      <c r="L37" s="19"/>
    </row>
    <row r="38" spans="3:12" ht="18" customHeight="1">
      <c r="C38" s="19"/>
      <c r="D38" s="286"/>
      <c r="E38" s="287"/>
      <c r="F38" s="287"/>
      <c r="G38" s="287"/>
      <c r="H38" s="287"/>
      <c r="I38" s="287"/>
      <c r="J38" s="287"/>
      <c r="K38" s="19"/>
      <c r="L38" s="19"/>
    </row>
    <row r="39" spans="3:12" ht="12.75">
      <c r="C39" s="19"/>
      <c r="D39" s="286"/>
      <c r="E39" s="287"/>
      <c r="F39" s="287"/>
      <c r="G39" s="287"/>
      <c r="H39" s="287"/>
      <c r="I39" s="287"/>
      <c r="J39" s="287"/>
      <c r="K39" s="19"/>
      <c r="L39" s="19"/>
    </row>
    <row r="40" spans="3:12" ht="12.75">
      <c r="C40" s="19"/>
      <c r="D40" s="285"/>
      <c r="E40" s="255"/>
      <c r="F40" s="255"/>
      <c r="G40" s="255"/>
      <c r="H40" s="255"/>
      <c r="I40" s="255"/>
      <c r="J40" s="255"/>
      <c r="K40" s="19"/>
      <c r="L40" s="19"/>
    </row>
    <row r="41" spans="3:12" ht="12.75">
      <c r="C41" s="19"/>
      <c r="D41" s="286"/>
      <c r="E41" s="255"/>
      <c r="F41" s="255"/>
      <c r="G41" s="255"/>
      <c r="H41" s="255"/>
      <c r="I41" s="255"/>
      <c r="J41" s="255"/>
      <c r="K41" s="19"/>
      <c r="L41" s="19"/>
    </row>
    <row r="42" spans="3:12" ht="12.75">
      <c r="C42" s="19"/>
      <c r="D42" s="286"/>
      <c r="E42" s="287"/>
      <c r="F42" s="287"/>
      <c r="G42" s="287"/>
      <c r="H42" s="287"/>
      <c r="I42" s="287"/>
      <c r="J42" s="287"/>
      <c r="K42" s="19"/>
      <c r="L42" s="19"/>
    </row>
    <row r="43" spans="3:12" ht="12.75">
      <c r="C43" s="19"/>
      <c r="D43" s="286"/>
      <c r="E43" s="287"/>
      <c r="F43" s="287"/>
      <c r="G43" s="287"/>
      <c r="H43" s="287"/>
      <c r="I43" s="287"/>
      <c r="J43" s="287"/>
      <c r="K43" s="19"/>
      <c r="L43" s="19"/>
    </row>
    <row r="44" spans="3:12" ht="20.25" customHeight="1">
      <c r="C44" s="19"/>
      <c r="D44" s="286"/>
      <c r="E44" s="287"/>
      <c r="F44" s="287"/>
      <c r="G44" s="287"/>
      <c r="H44" s="287"/>
      <c r="I44" s="287"/>
      <c r="J44" s="287"/>
      <c r="K44" s="19"/>
      <c r="L44" s="19"/>
    </row>
    <row r="45" spans="3:12" ht="12.75">
      <c r="C45" s="19"/>
      <c r="D45" s="286"/>
      <c r="E45" s="287"/>
      <c r="F45" s="287"/>
      <c r="G45" s="287"/>
      <c r="H45" s="287"/>
      <c r="I45" s="287"/>
      <c r="J45" s="287"/>
      <c r="K45" s="19"/>
      <c r="L45" s="19"/>
    </row>
    <row r="46" spans="3:12" ht="12.75">
      <c r="C46" s="19"/>
      <c r="D46" s="286"/>
      <c r="E46" s="287"/>
      <c r="F46" s="287"/>
      <c r="G46" s="287"/>
      <c r="H46" s="287"/>
      <c r="I46" s="287"/>
      <c r="J46" s="287"/>
      <c r="K46" s="19"/>
      <c r="L46" s="19"/>
    </row>
    <row r="47" spans="3:12" ht="12.75">
      <c r="C47" s="19"/>
      <c r="D47" s="286"/>
      <c r="E47" s="287"/>
      <c r="F47" s="287"/>
      <c r="G47" s="287"/>
      <c r="H47" s="287"/>
      <c r="I47" s="287"/>
      <c r="J47" s="287"/>
      <c r="K47" s="19"/>
      <c r="L47" s="19"/>
    </row>
    <row r="48" spans="3:12" ht="12.75">
      <c r="C48" s="19"/>
      <c r="D48" s="286"/>
      <c r="E48" s="287"/>
      <c r="F48" s="287"/>
      <c r="G48" s="287"/>
      <c r="H48" s="287"/>
      <c r="I48" s="287"/>
      <c r="J48" s="287"/>
      <c r="K48" s="19"/>
      <c r="L48" s="19"/>
    </row>
    <row r="49" spans="3:12" ht="38.25" customHeight="1">
      <c r="C49" s="19"/>
      <c r="D49" s="286"/>
      <c r="E49" s="287"/>
      <c r="F49" s="287"/>
      <c r="G49" s="287"/>
      <c r="H49" s="287"/>
      <c r="I49" s="287"/>
      <c r="J49" s="287"/>
      <c r="K49" s="19"/>
      <c r="L49" s="19"/>
    </row>
    <row r="50" spans="3:12" ht="12.75">
      <c r="C50" s="19"/>
      <c r="D50" s="286"/>
      <c r="E50" s="287"/>
      <c r="F50" s="287"/>
      <c r="G50" s="287"/>
      <c r="H50" s="287"/>
      <c r="I50" s="287"/>
      <c r="J50" s="287"/>
      <c r="K50" s="19"/>
      <c r="L50" s="19"/>
    </row>
    <row r="51" spans="3:12" ht="12.75">
      <c r="C51" s="19"/>
      <c r="D51" s="286"/>
      <c r="E51" s="287"/>
      <c r="F51" s="287"/>
      <c r="G51" s="287"/>
      <c r="H51" s="287"/>
      <c r="I51" s="287"/>
      <c r="J51" s="287"/>
      <c r="K51" s="19"/>
      <c r="L51" s="19"/>
    </row>
    <row r="52" spans="3:12" ht="42" customHeight="1">
      <c r="C52" s="19"/>
      <c r="D52" s="286"/>
      <c r="E52" s="287"/>
      <c r="F52" s="287"/>
      <c r="G52" s="287"/>
      <c r="H52" s="287"/>
      <c r="I52" s="287"/>
      <c r="J52" s="287"/>
      <c r="K52" s="19"/>
      <c r="L52" s="19"/>
    </row>
    <row r="53" spans="3:12" ht="12.75">
      <c r="C53" s="19"/>
      <c r="D53" s="286"/>
      <c r="E53" s="287"/>
      <c r="F53" s="287"/>
      <c r="G53" s="287"/>
      <c r="H53" s="287"/>
      <c r="I53" s="287"/>
      <c r="J53" s="287"/>
      <c r="K53" s="19"/>
      <c r="L53" s="19"/>
    </row>
    <row r="54" spans="3:12" ht="12.75">
      <c r="C54" s="19"/>
      <c r="D54" s="285"/>
      <c r="E54" s="255"/>
      <c r="F54" s="255"/>
      <c r="G54" s="255"/>
      <c r="H54" s="255"/>
      <c r="I54" s="255"/>
      <c r="J54" s="255"/>
      <c r="K54" s="19"/>
      <c r="L54" s="19"/>
    </row>
    <row r="55" spans="3:12" ht="12.75">
      <c r="C55" s="19"/>
      <c r="D55" s="286"/>
      <c r="E55" s="255"/>
      <c r="F55" s="255"/>
      <c r="G55" s="255"/>
      <c r="H55" s="255"/>
      <c r="I55" s="255"/>
      <c r="J55" s="255"/>
      <c r="K55" s="19"/>
      <c r="L55" s="19"/>
    </row>
    <row r="56" spans="3:12" ht="12.75">
      <c r="C56" s="19"/>
      <c r="D56" s="286"/>
      <c r="E56" s="287"/>
      <c r="F56" s="287"/>
      <c r="G56" s="287"/>
      <c r="H56" s="287"/>
      <c r="I56" s="287"/>
      <c r="J56" s="287"/>
      <c r="K56" s="19"/>
      <c r="L56" s="19"/>
    </row>
    <row r="57" spans="3:12" ht="12.75">
      <c r="C57" s="19"/>
      <c r="D57" s="286"/>
      <c r="E57" s="287"/>
      <c r="F57" s="287"/>
      <c r="G57" s="287"/>
      <c r="H57" s="287"/>
      <c r="I57" s="287"/>
      <c r="J57" s="287"/>
      <c r="K57" s="19"/>
      <c r="L57" s="19"/>
    </row>
    <row r="58" spans="3:12" ht="42.75" customHeight="1">
      <c r="C58" s="19"/>
      <c r="D58" s="286"/>
      <c r="E58" s="287"/>
      <c r="F58" s="287"/>
      <c r="G58" s="287"/>
      <c r="H58" s="287"/>
      <c r="I58" s="287"/>
      <c r="J58" s="287"/>
      <c r="K58" s="19"/>
      <c r="L58" s="19"/>
    </row>
    <row r="59" spans="3:12" ht="12.75">
      <c r="C59" s="19"/>
      <c r="D59" s="286"/>
      <c r="E59" s="287"/>
      <c r="F59" s="287"/>
      <c r="G59" s="287"/>
      <c r="H59" s="287"/>
      <c r="I59" s="287"/>
      <c r="J59" s="287"/>
      <c r="K59" s="19"/>
      <c r="L59" s="19"/>
    </row>
    <row r="60" spans="3:12" ht="12.75">
      <c r="C60" s="19"/>
      <c r="D60" s="286"/>
      <c r="E60" s="287"/>
      <c r="F60" s="287"/>
      <c r="G60" s="287"/>
      <c r="H60" s="287"/>
      <c r="I60" s="287"/>
      <c r="J60" s="287"/>
      <c r="K60" s="19"/>
      <c r="L60" s="19"/>
    </row>
    <row r="61" spans="3:12" ht="38.25" customHeight="1">
      <c r="C61" s="19"/>
      <c r="D61" s="286"/>
      <c r="E61" s="287"/>
      <c r="F61" s="287"/>
      <c r="G61" s="287"/>
      <c r="H61" s="287"/>
      <c r="I61" s="287"/>
      <c r="J61" s="287"/>
      <c r="K61" s="19"/>
      <c r="L61" s="19"/>
    </row>
    <row r="62" spans="3:12" ht="12.75">
      <c r="C62" s="19"/>
      <c r="D62" s="286"/>
      <c r="E62" s="287"/>
      <c r="F62" s="287"/>
      <c r="G62" s="287"/>
      <c r="H62" s="287"/>
      <c r="I62" s="287"/>
      <c r="J62" s="287"/>
      <c r="K62" s="19"/>
      <c r="L62" s="19"/>
    </row>
    <row r="63" spans="3:12" ht="12.75">
      <c r="C63" s="19"/>
      <c r="D63" s="286"/>
      <c r="E63" s="287"/>
      <c r="F63" s="287"/>
      <c r="G63" s="287"/>
      <c r="H63" s="287"/>
      <c r="I63" s="287"/>
      <c r="J63" s="287"/>
      <c r="K63" s="19"/>
      <c r="L63" s="19"/>
    </row>
    <row r="64" spans="3:12" ht="40.5" customHeight="1">
      <c r="C64" s="19"/>
      <c r="D64" s="286"/>
      <c r="E64" s="287"/>
      <c r="F64" s="287"/>
      <c r="G64" s="287"/>
      <c r="H64" s="287"/>
      <c r="I64" s="287"/>
      <c r="J64" s="287"/>
      <c r="K64" s="19"/>
      <c r="L64" s="19"/>
    </row>
    <row r="65" spans="3:12" ht="12.75">
      <c r="C65" s="19"/>
      <c r="D65" s="286"/>
      <c r="E65" s="287"/>
      <c r="F65" s="287"/>
      <c r="G65" s="287"/>
      <c r="H65" s="287"/>
      <c r="I65" s="287"/>
      <c r="J65" s="287"/>
      <c r="K65" s="19"/>
      <c r="L65" s="19"/>
    </row>
    <row r="66" spans="3:12" ht="12.75">
      <c r="C66" s="19"/>
      <c r="D66" s="286"/>
      <c r="E66" s="287"/>
      <c r="F66" s="287"/>
      <c r="G66" s="287"/>
      <c r="H66" s="287"/>
      <c r="I66" s="287"/>
      <c r="J66" s="287"/>
      <c r="K66" s="19"/>
      <c r="L66" s="19"/>
    </row>
    <row r="67" spans="3:12" ht="12.75">
      <c r="C67" s="19"/>
      <c r="D67" s="286"/>
      <c r="E67" s="287"/>
      <c r="F67" s="287"/>
      <c r="G67" s="287"/>
      <c r="H67" s="287"/>
      <c r="I67" s="287"/>
      <c r="J67" s="287"/>
      <c r="K67" s="19"/>
      <c r="L67" s="19"/>
    </row>
    <row r="68" spans="3:12" ht="12.75">
      <c r="C68" s="19"/>
      <c r="D68" s="286"/>
      <c r="E68" s="287"/>
      <c r="F68" s="287"/>
      <c r="G68" s="287"/>
      <c r="H68" s="287"/>
      <c r="I68" s="287"/>
      <c r="J68" s="287"/>
      <c r="K68" s="19"/>
      <c r="L68" s="19"/>
    </row>
    <row r="69" spans="3:12" ht="12.75">
      <c r="C69" s="19"/>
      <c r="D69" s="286"/>
      <c r="E69" s="287"/>
      <c r="F69" s="287"/>
      <c r="G69" s="287"/>
      <c r="H69" s="287"/>
      <c r="I69" s="287"/>
      <c r="J69" s="287"/>
      <c r="K69" s="19"/>
      <c r="L69" s="19"/>
    </row>
    <row r="70" spans="3:12" s="45" customFormat="1" ht="12.75">
      <c r="C70" s="174"/>
      <c r="D70" s="288"/>
      <c r="E70" s="175"/>
      <c r="F70" s="175"/>
      <c r="G70" s="175"/>
      <c r="H70" s="175"/>
      <c r="I70" s="175"/>
      <c r="J70" s="175"/>
      <c r="K70" s="174"/>
      <c r="L70" s="174"/>
    </row>
    <row r="71" spans="3:12" ht="12.75">
      <c r="C71" s="19"/>
      <c r="D71" s="286"/>
      <c r="E71" s="128"/>
      <c r="F71" s="128"/>
      <c r="G71" s="128"/>
      <c r="H71" s="128"/>
      <c r="I71" s="128"/>
      <c r="J71" s="128"/>
      <c r="K71" s="19"/>
      <c r="L71" s="19"/>
    </row>
    <row r="72" spans="3:12" ht="12.75">
      <c r="C72" s="19"/>
      <c r="D72" s="286"/>
      <c r="E72" s="128"/>
      <c r="F72" s="128"/>
      <c r="G72" s="128"/>
      <c r="H72" s="128"/>
      <c r="I72" s="128"/>
      <c r="J72" s="128"/>
      <c r="K72" s="19"/>
      <c r="L72" s="19"/>
    </row>
    <row r="73" spans="3:12" ht="12.75">
      <c r="C73" s="19"/>
      <c r="D73" s="286"/>
      <c r="E73" s="128"/>
      <c r="F73" s="128"/>
      <c r="G73" s="128"/>
      <c r="H73" s="128"/>
      <c r="I73" s="128"/>
      <c r="J73" s="128"/>
      <c r="K73" s="19"/>
      <c r="L73" s="19"/>
    </row>
    <row r="74" spans="3:12" ht="12.75">
      <c r="C74" s="19"/>
      <c r="D74" s="285"/>
      <c r="E74" s="255"/>
      <c r="F74" s="255"/>
      <c r="G74" s="255"/>
      <c r="H74" s="255"/>
      <c r="I74" s="255"/>
      <c r="J74" s="255"/>
      <c r="K74" s="19"/>
      <c r="L74" s="19"/>
    </row>
    <row r="75" spans="3:12" ht="15" customHeight="1">
      <c r="C75" s="19"/>
      <c r="D75" s="286"/>
      <c r="E75" s="255"/>
      <c r="F75" s="255"/>
      <c r="G75" s="255"/>
      <c r="H75" s="255"/>
      <c r="I75" s="255"/>
      <c r="J75" s="255"/>
      <c r="K75" s="19"/>
      <c r="L75" s="19"/>
    </row>
    <row r="76" spans="3:12" ht="12.75">
      <c r="C76" s="19"/>
      <c r="D76" s="286"/>
      <c r="E76" s="287"/>
      <c r="F76" s="287"/>
      <c r="G76" s="287"/>
      <c r="H76" s="287"/>
      <c r="I76" s="287"/>
      <c r="J76" s="287"/>
      <c r="K76" s="19"/>
      <c r="L76" s="19"/>
    </row>
    <row r="77" spans="3:12" ht="12.75">
      <c r="C77" s="19"/>
      <c r="D77" s="286"/>
      <c r="E77" s="287"/>
      <c r="F77" s="287"/>
      <c r="G77" s="287"/>
      <c r="H77" s="287"/>
      <c r="I77" s="287"/>
      <c r="J77" s="287"/>
      <c r="K77" s="19"/>
      <c r="L77" s="19"/>
    </row>
    <row r="78" spans="3:12" ht="39" customHeight="1">
      <c r="C78" s="19"/>
      <c r="D78" s="286"/>
      <c r="E78" s="287"/>
      <c r="F78" s="287"/>
      <c r="G78" s="287"/>
      <c r="H78" s="287"/>
      <c r="I78" s="287"/>
      <c r="J78" s="287"/>
      <c r="K78" s="19"/>
      <c r="L78" s="19"/>
    </row>
    <row r="79" spans="3:12" ht="12.75">
      <c r="C79" s="19"/>
      <c r="D79" s="286"/>
      <c r="E79" s="287"/>
      <c r="F79" s="287"/>
      <c r="G79" s="287"/>
      <c r="H79" s="287"/>
      <c r="I79" s="287"/>
      <c r="J79" s="287"/>
      <c r="K79" s="19"/>
      <c r="L79" s="19"/>
    </row>
    <row r="80" spans="3:12" ht="12.75">
      <c r="C80" s="19"/>
      <c r="D80" s="286"/>
      <c r="E80" s="287"/>
      <c r="F80" s="287"/>
      <c r="G80" s="287"/>
      <c r="H80" s="287"/>
      <c r="I80" s="287"/>
      <c r="J80" s="287"/>
      <c r="K80" s="19"/>
      <c r="L80" s="19"/>
    </row>
    <row r="81" spans="3:12" ht="36.75" customHeight="1">
      <c r="C81" s="19"/>
      <c r="D81" s="286"/>
      <c r="E81" s="287"/>
      <c r="F81" s="287"/>
      <c r="G81" s="287"/>
      <c r="H81" s="287"/>
      <c r="I81" s="287"/>
      <c r="J81" s="287"/>
      <c r="K81" s="19"/>
      <c r="L81" s="19"/>
    </row>
    <row r="82" spans="3:12" ht="12.75">
      <c r="C82" s="19"/>
      <c r="D82" s="286"/>
      <c r="E82" s="287"/>
      <c r="F82" s="287"/>
      <c r="G82" s="287"/>
      <c r="H82" s="287"/>
      <c r="I82" s="287"/>
      <c r="J82" s="287"/>
      <c r="K82" s="19"/>
      <c r="L82" s="19"/>
    </row>
    <row r="83" spans="3:12" ht="12.75">
      <c r="C83" s="19"/>
      <c r="D83" s="286"/>
      <c r="E83" s="287"/>
      <c r="F83" s="287"/>
      <c r="G83" s="287"/>
      <c r="H83" s="287"/>
      <c r="I83" s="287"/>
      <c r="J83" s="287"/>
      <c r="K83" s="19"/>
      <c r="L83" s="19"/>
    </row>
    <row r="84" spans="3:12" ht="41.25" customHeight="1">
      <c r="C84" s="19"/>
      <c r="D84" s="286"/>
      <c r="E84" s="287"/>
      <c r="F84" s="287"/>
      <c r="G84" s="287"/>
      <c r="H84" s="287"/>
      <c r="I84" s="287"/>
      <c r="J84" s="287"/>
      <c r="K84" s="19"/>
      <c r="L84" s="19"/>
    </row>
    <row r="85" spans="3:12" ht="13.5" customHeight="1">
      <c r="C85" s="19"/>
      <c r="D85" s="286"/>
      <c r="E85" s="287"/>
      <c r="F85" s="287"/>
      <c r="G85" s="287"/>
      <c r="H85" s="287"/>
      <c r="I85" s="287"/>
      <c r="J85" s="287"/>
      <c r="K85" s="19"/>
      <c r="L85" s="19"/>
    </row>
    <row r="86" spans="3:12" s="45" customFormat="1" ht="12.75">
      <c r="C86" s="174"/>
      <c r="D86" s="288"/>
      <c r="E86" s="289"/>
      <c r="F86" s="289"/>
      <c r="G86" s="289"/>
      <c r="H86" s="289"/>
      <c r="I86" s="289"/>
      <c r="J86" s="289"/>
      <c r="K86" s="174"/>
      <c r="L86" s="174"/>
    </row>
    <row r="87" spans="3:12" ht="12.75">
      <c r="C87" s="19"/>
      <c r="D87" s="286"/>
      <c r="E87" s="287"/>
      <c r="F87" s="287"/>
      <c r="G87" s="287"/>
      <c r="H87" s="287"/>
      <c r="I87" s="287"/>
      <c r="J87" s="287"/>
      <c r="K87" s="19"/>
      <c r="L87" s="19"/>
    </row>
    <row r="88" spans="3:12" ht="12.75">
      <c r="C88" s="19"/>
      <c r="D88" s="286"/>
      <c r="E88" s="287"/>
      <c r="F88" s="287"/>
      <c r="G88" s="287"/>
      <c r="H88" s="287"/>
      <c r="I88" s="287"/>
      <c r="J88" s="287"/>
      <c r="K88" s="19"/>
      <c r="L88" s="19"/>
    </row>
    <row r="89" spans="3:12" ht="12.75">
      <c r="C89" s="19"/>
      <c r="D89" s="286"/>
      <c r="E89" s="287"/>
      <c r="F89" s="287"/>
      <c r="G89" s="287"/>
      <c r="H89" s="287"/>
      <c r="I89" s="287"/>
      <c r="J89" s="287"/>
      <c r="K89" s="19"/>
      <c r="L89" s="19"/>
    </row>
    <row r="90" spans="3:12" ht="12.75">
      <c r="C90" s="19"/>
      <c r="D90" s="19"/>
      <c r="E90" s="19"/>
      <c r="G90" s="19"/>
      <c r="H90" s="19"/>
      <c r="I90" s="19"/>
      <c r="J90" s="19"/>
      <c r="K90" s="19"/>
      <c r="L90" s="19"/>
    </row>
    <row r="91" spans="3:12" ht="15.75">
      <c r="C91" s="290"/>
      <c r="D91" s="19"/>
      <c r="E91" s="19"/>
      <c r="G91" s="19"/>
      <c r="H91" s="19"/>
      <c r="I91" s="19"/>
      <c r="J91" s="19"/>
      <c r="K91" s="19"/>
      <c r="L91" s="19"/>
    </row>
    <row r="92" spans="3:12" ht="12.75" customHeight="1">
      <c r="C92" s="649"/>
      <c r="D92" s="650"/>
      <c r="E92" s="650"/>
      <c r="F92" s="650"/>
      <c r="G92" s="650"/>
      <c r="H92" s="650"/>
      <c r="I92" s="650"/>
      <c r="J92" s="650"/>
      <c r="K92" s="19"/>
      <c r="L92" s="19"/>
    </row>
    <row r="93" spans="3:12" ht="15.75">
      <c r="C93" s="290"/>
      <c r="D93" s="19"/>
      <c r="E93" s="19"/>
      <c r="G93" s="19"/>
      <c r="H93" s="19"/>
      <c r="I93" s="19"/>
      <c r="J93" s="19"/>
      <c r="K93" s="19"/>
      <c r="L93" s="19"/>
    </row>
    <row r="94" spans="3:12" ht="63.75" customHeight="1">
      <c r="C94" s="649"/>
      <c r="D94" s="650"/>
      <c r="E94" s="650"/>
      <c r="F94" s="650"/>
      <c r="G94" s="650"/>
      <c r="H94" s="650"/>
      <c r="I94" s="650"/>
      <c r="J94" s="650"/>
      <c r="K94" s="19"/>
      <c r="L94" s="19"/>
    </row>
    <row r="95" spans="3:12" ht="15.75">
      <c r="C95" s="290"/>
      <c r="D95" s="19"/>
      <c r="E95" s="19"/>
      <c r="G95" s="19"/>
      <c r="H95" s="19"/>
      <c r="I95" s="19"/>
      <c r="J95" s="19"/>
      <c r="K95" s="19"/>
      <c r="L95" s="19"/>
    </row>
    <row r="96" spans="3:12" ht="15.75">
      <c r="C96" s="290"/>
      <c r="D96" s="19"/>
      <c r="E96" s="19"/>
      <c r="G96" s="19"/>
      <c r="H96" s="19"/>
      <c r="I96" s="19"/>
      <c r="J96" s="19"/>
      <c r="K96" s="19"/>
      <c r="L96" s="19"/>
    </row>
    <row r="97" spans="3:12" ht="12.75">
      <c r="C97" s="19"/>
      <c r="D97" s="19"/>
      <c r="E97" s="19"/>
      <c r="G97" s="19"/>
      <c r="H97" s="19"/>
      <c r="I97" s="19"/>
      <c r="J97" s="19"/>
      <c r="K97" s="19"/>
      <c r="L97" s="19"/>
    </row>
    <row r="98" spans="3:12" ht="25.5" customHeight="1">
      <c r="C98" s="19"/>
      <c r="D98" s="19"/>
      <c r="E98" s="19"/>
      <c r="G98" s="19"/>
      <c r="H98" s="651"/>
      <c r="I98" s="651"/>
      <c r="J98" s="651"/>
      <c r="K98" s="35"/>
      <c r="L98" s="19"/>
    </row>
    <row r="99" spans="3:12" ht="12.75">
      <c r="C99" s="19"/>
      <c r="D99" s="19"/>
      <c r="E99" s="19"/>
      <c r="G99" s="19"/>
      <c r="H99" s="19"/>
      <c r="I99" s="19"/>
      <c r="J99" s="19"/>
      <c r="K99" s="19"/>
      <c r="L99" s="19"/>
    </row>
    <row r="100" spans="3:12" ht="12.75">
      <c r="C100" s="19"/>
      <c r="D100" s="19"/>
      <c r="E100" s="19"/>
      <c r="G100" s="19"/>
      <c r="H100" s="19"/>
      <c r="I100" s="19"/>
      <c r="J100" s="19"/>
      <c r="K100" s="19"/>
      <c r="L100" s="19"/>
    </row>
    <row r="101" spans="3:12" ht="12.75">
      <c r="C101" s="19"/>
      <c r="D101" s="19"/>
      <c r="E101" s="19"/>
      <c r="G101" s="19"/>
      <c r="H101" s="19"/>
      <c r="I101" s="19"/>
      <c r="J101" s="19"/>
      <c r="K101" s="19"/>
      <c r="L101" s="19"/>
    </row>
    <row r="102" spans="3:12" ht="12.75">
      <c r="C102" s="19"/>
      <c r="D102" s="19"/>
      <c r="E102" s="19"/>
      <c r="G102" s="19"/>
      <c r="H102" s="19"/>
      <c r="I102" s="19"/>
      <c r="J102" s="19"/>
      <c r="K102" s="19"/>
      <c r="L102" s="19"/>
    </row>
    <row r="103" spans="3:12" ht="12.75">
      <c r="C103" s="19"/>
      <c r="D103" s="19"/>
      <c r="E103" s="19"/>
      <c r="G103" s="19"/>
      <c r="H103" s="19"/>
      <c r="I103" s="19"/>
      <c r="J103" s="19"/>
      <c r="K103" s="19"/>
      <c r="L103" s="19"/>
    </row>
    <row r="104" spans="3:12" ht="12.75">
      <c r="C104" s="19"/>
      <c r="D104" s="19"/>
      <c r="E104" s="19"/>
      <c r="G104" s="19"/>
      <c r="H104" s="19"/>
      <c r="I104" s="19"/>
      <c r="J104" s="19"/>
      <c r="K104" s="19"/>
      <c r="L104" s="19"/>
    </row>
    <row r="105" spans="3:12" ht="12.75">
      <c r="C105" s="19"/>
      <c r="D105" s="19"/>
      <c r="E105" s="19"/>
      <c r="G105" s="19"/>
      <c r="H105" s="19"/>
      <c r="I105" s="19"/>
      <c r="J105" s="19"/>
      <c r="K105" s="19"/>
      <c r="L105" s="19"/>
    </row>
    <row r="106" spans="3:12" ht="12.75">
      <c r="C106" s="19"/>
      <c r="D106" s="19"/>
      <c r="E106" s="19"/>
      <c r="G106" s="19"/>
      <c r="H106" s="19"/>
      <c r="I106" s="19"/>
      <c r="J106" s="19"/>
      <c r="K106" s="19"/>
      <c r="L106" s="19"/>
    </row>
    <row r="107" spans="3:12" ht="12.75">
      <c r="C107" s="19"/>
      <c r="D107" s="19"/>
      <c r="E107" s="19"/>
      <c r="G107" s="19"/>
      <c r="H107" s="19"/>
      <c r="I107" s="19"/>
      <c r="J107" s="19"/>
      <c r="K107" s="19"/>
      <c r="L107" s="19"/>
    </row>
    <row r="108" spans="3:12" ht="12.75">
      <c r="C108" s="19"/>
      <c r="D108" s="19"/>
      <c r="E108" s="19"/>
      <c r="G108" s="19"/>
      <c r="H108" s="19"/>
      <c r="I108" s="19"/>
      <c r="J108" s="19"/>
      <c r="K108" s="19"/>
      <c r="L108" s="19"/>
    </row>
    <row r="109" spans="3:12" ht="12.75">
      <c r="C109" s="19"/>
      <c r="D109" s="19"/>
      <c r="E109" s="19"/>
      <c r="G109" s="19"/>
      <c r="H109" s="19"/>
      <c r="I109" s="19"/>
      <c r="J109" s="19"/>
      <c r="K109" s="19"/>
      <c r="L109" s="19"/>
    </row>
    <row r="110" spans="3:12" ht="12.75">
      <c r="C110" s="19"/>
      <c r="D110" s="19"/>
      <c r="E110" s="19"/>
      <c r="G110" s="19"/>
      <c r="H110" s="19"/>
      <c r="I110" s="19"/>
      <c r="J110" s="19"/>
      <c r="K110" s="19"/>
      <c r="L110" s="19"/>
    </row>
    <row r="111" spans="3:12" ht="12.75">
      <c r="C111" s="19"/>
      <c r="D111" s="19"/>
      <c r="E111" s="19"/>
      <c r="G111" s="19"/>
      <c r="H111" s="19"/>
      <c r="I111" s="19"/>
      <c r="J111" s="19"/>
      <c r="K111" s="19"/>
      <c r="L111" s="19"/>
    </row>
    <row r="112" spans="3:12" ht="12.75">
      <c r="C112" s="19"/>
      <c r="D112" s="19"/>
      <c r="E112" s="19"/>
      <c r="G112" s="19"/>
      <c r="H112" s="19"/>
      <c r="I112" s="19"/>
      <c r="J112" s="19"/>
      <c r="K112" s="19"/>
      <c r="L112" s="19"/>
    </row>
    <row r="113" spans="3:12" ht="12.75">
      <c r="C113" s="19"/>
      <c r="D113" s="19"/>
      <c r="E113" s="19"/>
      <c r="G113" s="19"/>
      <c r="H113" s="19"/>
      <c r="I113" s="19"/>
      <c r="J113" s="19"/>
      <c r="K113" s="19"/>
      <c r="L113" s="19"/>
    </row>
    <row r="114" spans="3:12" ht="12.75">
      <c r="C114" s="19"/>
      <c r="D114" s="19"/>
      <c r="E114" s="19"/>
      <c r="G114" s="19"/>
      <c r="H114" s="19"/>
      <c r="I114" s="19"/>
      <c r="J114" s="19"/>
      <c r="K114" s="19"/>
      <c r="L114" s="19"/>
    </row>
    <row r="115" spans="3:12" ht="12.75">
      <c r="C115" s="19"/>
      <c r="D115" s="19"/>
      <c r="E115" s="19"/>
      <c r="G115" s="19"/>
      <c r="H115" s="19"/>
      <c r="I115" s="19"/>
      <c r="J115" s="19"/>
      <c r="K115" s="19"/>
      <c r="L115" s="19"/>
    </row>
    <row r="116" spans="3:12" ht="12.75">
      <c r="C116" s="19"/>
      <c r="D116" s="19"/>
      <c r="E116" s="19"/>
      <c r="G116" s="19"/>
      <c r="H116" s="19"/>
      <c r="I116" s="19"/>
      <c r="J116" s="19"/>
      <c r="K116" s="19"/>
      <c r="L116" s="19"/>
    </row>
    <row r="117" spans="3:12" ht="12.75">
      <c r="C117" s="19"/>
      <c r="D117" s="19"/>
      <c r="E117" s="19"/>
      <c r="G117" s="19"/>
      <c r="H117" s="19"/>
      <c r="I117" s="19"/>
      <c r="J117" s="19"/>
      <c r="K117" s="19"/>
      <c r="L117" s="19"/>
    </row>
    <row r="118" spans="3:12" ht="12.75">
      <c r="C118" s="19"/>
      <c r="D118" s="19"/>
      <c r="E118" s="19"/>
      <c r="G118" s="19"/>
      <c r="H118" s="19"/>
      <c r="I118" s="19"/>
      <c r="J118" s="19"/>
      <c r="K118" s="19"/>
      <c r="L118" s="19"/>
    </row>
    <row r="119" spans="3:12" ht="12.75">
      <c r="C119" s="19"/>
      <c r="D119" s="19"/>
      <c r="E119" s="19"/>
      <c r="G119" s="19"/>
      <c r="H119" s="19"/>
      <c r="I119" s="19"/>
      <c r="J119" s="19"/>
      <c r="K119" s="19"/>
      <c r="L119" s="19"/>
    </row>
    <row r="120" spans="3:12" ht="12.75">
      <c r="C120" s="19"/>
      <c r="D120" s="19"/>
      <c r="E120" s="19"/>
      <c r="G120" s="19"/>
      <c r="H120" s="19"/>
      <c r="I120" s="19"/>
      <c r="J120" s="19"/>
      <c r="K120" s="19"/>
      <c r="L120" s="19"/>
    </row>
    <row r="121" spans="3:12" ht="12.75">
      <c r="C121" s="19"/>
      <c r="D121" s="19"/>
      <c r="E121" s="19"/>
      <c r="G121" s="19"/>
      <c r="H121" s="19"/>
      <c r="I121" s="19"/>
      <c r="J121" s="19"/>
      <c r="K121" s="19"/>
      <c r="L121" s="19"/>
    </row>
    <row r="122" spans="3:12" ht="12.75">
      <c r="C122" s="19"/>
      <c r="D122" s="19"/>
      <c r="E122" s="19"/>
      <c r="G122" s="19"/>
      <c r="H122" s="19"/>
      <c r="I122" s="19"/>
      <c r="J122" s="19"/>
      <c r="K122" s="19"/>
      <c r="L122" s="19"/>
    </row>
    <row r="123" spans="3:12" ht="12.75">
      <c r="C123" s="19"/>
      <c r="D123" s="19"/>
      <c r="E123" s="19"/>
      <c r="G123" s="19"/>
      <c r="H123" s="19"/>
      <c r="I123" s="19"/>
      <c r="J123" s="19"/>
      <c r="K123" s="19"/>
      <c r="L123" s="19"/>
    </row>
    <row r="124" spans="3:12" ht="12.75">
      <c r="C124" s="19"/>
      <c r="D124" s="19"/>
      <c r="E124" s="19"/>
      <c r="G124" s="19"/>
      <c r="H124" s="19"/>
      <c r="I124" s="19"/>
      <c r="J124" s="19"/>
      <c r="K124" s="19"/>
      <c r="L124" s="19"/>
    </row>
    <row r="125" spans="3:12" ht="12.75">
      <c r="C125" s="19"/>
      <c r="D125" s="19"/>
      <c r="E125" s="19"/>
      <c r="G125" s="19"/>
      <c r="H125" s="19"/>
      <c r="I125" s="19"/>
      <c r="J125" s="19"/>
      <c r="K125" s="19"/>
      <c r="L125" s="19"/>
    </row>
    <row r="126" spans="3:12" ht="12.75">
      <c r="C126" s="19"/>
      <c r="D126" s="19"/>
      <c r="E126" s="19"/>
      <c r="G126" s="19"/>
      <c r="H126" s="19"/>
      <c r="I126" s="19"/>
      <c r="J126" s="19"/>
      <c r="K126" s="19"/>
      <c r="L126" s="19"/>
    </row>
    <row r="127" spans="3:12" ht="12.75">
      <c r="C127" s="19"/>
      <c r="D127" s="19"/>
      <c r="E127" s="19"/>
      <c r="G127" s="19"/>
      <c r="H127" s="19"/>
      <c r="I127" s="19"/>
      <c r="J127" s="19"/>
      <c r="K127" s="19"/>
      <c r="L127" s="19"/>
    </row>
    <row r="128" spans="3:12" ht="12.75">
      <c r="C128" s="19"/>
      <c r="D128" s="19"/>
      <c r="E128" s="19"/>
      <c r="G128" s="19"/>
      <c r="H128" s="19"/>
      <c r="I128" s="19"/>
      <c r="J128" s="19"/>
      <c r="K128" s="19"/>
      <c r="L128" s="19"/>
    </row>
    <row r="129" spans="3:12" ht="12.75">
      <c r="C129" s="19"/>
      <c r="D129" s="19"/>
      <c r="E129" s="19"/>
      <c r="G129" s="19"/>
      <c r="H129" s="19"/>
      <c r="I129" s="19"/>
      <c r="J129" s="19"/>
      <c r="K129" s="19"/>
      <c r="L129" s="19"/>
    </row>
    <row r="130" spans="3:12" ht="12.75">
      <c r="C130" s="19"/>
      <c r="D130" s="19"/>
      <c r="E130" s="19"/>
      <c r="G130" s="19"/>
      <c r="H130" s="19"/>
      <c r="I130" s="19"/>
      <c r="J130" s="19"/>
      <c r="K130" s="19"/>
      <c r="L130" s="19"/>
    </row>
    <row r="131" spans="3:12" ht="12.75">
      <c r="C131" s="19"/>
      <c r="D131" s="19"/>
      <c r="E131" s="19"/>
      <c r="G131" s="19"/>
      <c r="H131" s="19"/>
      <c r="I131" s="19"/>
      <c r="J131" s="19"/>
      <c r="K131" s="19"/>
      <c r="L131" s="19"/>
    </row>
    <row r="132" spans="3:12" ht="12.75">
      <c r="C132" s="19"/>
      <c r="D132" s="19"/>
      <c r="E132" s="19"/>
      <c r="G132" s="19"/>
      <c r="H132" s="19"/>
      <c r="I132" s="19"/>
      <c r="J132" s="19"/>
      <c r="K132" s="19"/>
      <c r="L132" s="19"/>
    </row>
    <row r="133" spans="3:12" ht="12.75">
      <c r="C133" s="19"/>
      <c r="D133" s="19"/>
      <c r="E133" s="19"/>
      <c r="G133" s="19"/>
      <c r="H133" s="19"/>
      <c r="I133" s="19"/>
      <c r="J133" s="19"/>
      <c r="K133" s="19"/>
      <c r="L133" s="19"/>
    </row>
    <row r="134" spans="3:12" ht="12.75">
      <c r="C134" s="19"/>
      <c r="D134" s="19"/>
      <c r="E134" s="19"/>
      <c r="G134" s="19"/>
      <c r="H134" s="19"/>
      <c r="I134" s="19"/>
      <c r="J134" s="19"/>
      <c r="K134" s="19"/>
      <c r="L134" s="19"/>
    </row>
    <row r="135" spans="3:12" ht="12.75">
      <c r="C135" s="19"/>
      <c r="D135" s="19"/>
      <c r="E135" s="19"/>
      <c r="G135" s="19"/>
      <c r="H135" s="19"/>
      <c r="I135" s="19"/>
      <c r="J135" s="19"/>
      <c r="K135" s="19"/>
      <c r="L135" s="19"/>
    </row>
    <row r="136" spans="3:12" ht="12.75">
      <c r="C136" s="19"/>
      <c r="D136" s="19"/>
      <c r="E136" s="19"/>
      <c r="G136" s="19"/>
      <c r="H136" s="19"/>
      <c r="I136" s="19"/>
      <c r="J136" s="19"/>
      <c r="K136" s="19"/>
      <c r="L136" s="19"/>
    </row>
    <row r="137" spans="3:12" ht="12.75">
      <c r="C137" s="19"/>
      <c r="D137" s="19"/>
      <c r="E137" s="19"/>
      <c r="G137" s="19"/>
      <c r="H137" s="19"/>
      <c r="I137" s="19"/>
      <c r="J137" s="19"/>
      <c r="K137" s="19"/>
      <c r="L137" s="19"/>
    </row>
    <row r="138" spans="3:12" ht="12.75">
      <c r="C138" s="19"/>
      <c r="D138" s="19"/>
      <c r="E138" s="19"/>
      <c r="G138" s="19"/>
      <c r="H138" s="19"/>
      <c r="I138" s="19"/>
      <c r="J138" s="19"/>
      <c r="K138" s="19"/>
      <c r="L138" s="19"/>
    </row>
    <row r="139" spans="3:12" ht="12.75">
      <c r="C139" s="19"/>
      <c r="D139" s="19"/>
      <c r="E139" s="19"/>
      <c r="G139" s="19"/>
      <c r="H139" s="19"/>
      <c r="I139" s="19"/>
      <c r="J139" s="19"/>
      <c r="K139" s="19"/>
      <c r="L139" s="19"/>
    </row>
    <row r="140" spans="3:12" ht="12.75">
      <c r="C140" s="19"/>
      <c r="D140" s="19"/>
      <c r="E140" s="19"/>
      <c r="G140" s="19"/>
      <c r="H140" s="19"/>
      <c r="I140" s="19"/>
      <c r="J140" s="19"/>
      <c r="K140" s="19"/>
      <c r="L140" s="19"/>
    </row>
    <row r="141" spans="3:12" ht="12.75">
      <c r="C141" s="19"/>
      <c r="D141" s="19"/>
      <c r="E141" s="19"/>
      <c r="G141" s="19"/>
      <c r="H141" s="19"/>
      <c r="I141" s="19"/>
      <c r="J141" s="19"/>
      <c r="K141" s="19"/>
      <c r="L141" s="19"/>
    </row>
    <row r="142" spans="3:12" ht="12.75">
      <c r="C142" s="19"/>
      <c r="D142" s="19"/>
      <c r="E142" s="19"/>
      <c r="G142" s="19"/>
      <c r="H142" s="19"/>
      <c r="I142" s="19"/>
      <c r="J142" s="19"/>
      <c r="K142" s="19"/>
      <c r="L142" s="19"/>
    </row>
    <row r="143" spans="3:12" ht="12.75">
      <c r="C143" s="19"/>
      <c r="D143" s="19"/>
      <c r="E143" s="19"/>
      <c r="G143" s="19"/>
      <c r="H143" s="19"/>
      <c r="I143" s="19"/>
      <c r="J143" s="19"/>
      <c r="K143" s="19"/>
      <c r="L143" s="19"/>
    </row>
    <row r="144" spans="3:12" ht="12.75">
      <c r="C144" s="19"/>
      <c r="D144" s="19"/>
      <c r="E144" s="19"/>
      <c r="G144" s="19"/>
      <c r="H144" s="19"/>
      <c r="I144" s="19"/>
      <c r="J144" s="19"/>
      <c r="K144" s="19"/>
      <c r="L144" s="19"/>
    </row>
    <row r="145" spans="3:12" ht="12.75">
      <c r="C145" s="19"/>
      <c r="D145" s="19"/>
      <c r="E145" s="19"/>
      <c r="G145" s="19"/>
      <c r="H145" s="19"/>
      <c r="I145" s="19"/>
      <c r="J145" s="19"/>
      <c r="K145" s="19"/>
      <c r="L145" s="19"/>
    </row>
    <row r="146" spans="3:12" ht="12.75">
      <c r="C146" s="19"/>
      <c r="D146" s="19"/>
      <c r="E146" s="19"/>
      <c r="G146" s="19"/>
      <c r="H146" s="19"/>
      <c r="I146" s="19"/>
      <c r="J146" s="19"/>
      <c r="K146" s="19"/>
      <c r="L146" s="19"/>
    </row>
    <row r="147" spans="3:12" ht="12.75">
      <c r="C147" s="19"/>
      <c r="D147" s="19"/>
      <c r="E147" s="19"/>
      <c r="G147" s="19"/>
      <c r="H147" s="19"/>
      <c r="I147" s="19"/>
      <c r="J147" s="19"/>
      <c r="K147" s="19"/>
      <c r="L147" s="19"/>
    </row>
    <row r="148" spans="3:12" ht="12.75">
      <c r="C148" s="19"/>
      <c r="D148" s="19"/>
      <c r="E148" s="19"/>
      <c r="G148" s="19"/>
      <c r="H148" s="19"/>
      <c r="I148" s="19"/>
      <c r="J148" s="19"/>
      <c r="K148" s="19"/>
      <c r="L148" s="19"/>
    </row>
    <row r="149" spans="3:12" ht="12.75">
      <c r="C149" s="19"/>
      <c r="D149" s="19"/>
      <c r="E149" s="19"/>
      <c r="G149" s="19"/>
      <c r="H149" s="19"/>
      <c r="I149" s="19"/>
      <c r="J149" s="19"/>
      <c r="K149" s="19"/>
      <c r="L149" s="19"/>
    </row>
    <row r="150" spans="3:12" ht="12.75">
      <c r="C150" s="19"/>
      <c r="D150" s="19"/>
      <c r="E150" s="19"/>
      <c r="G150" s="19"/>
      <c r="H150" s="19"/>
      <c r="I150" s="19"/>
      <c r="J150" s="19"/>
      <c r="K150" s="19"/>
      <c r="L150" s="19"/>
    </row>
    <row r="151" spans="3:12" ht="12.75">
      <c r="C151" s="19"/>
      <c r="D151" s="19"/>
      <c r="E151" s="19"/>
      <c r="G151" s="19"/>
      <c r="H151" s="19"/>
      <c r="I151" s="19"/>
      <c r="J151" s="19"/>
      <c r="K151" s="19"/>
      <c r="L151" s="19"/>
    </row>
    <row r="152" spans="3:12" ht="12.75">
      <c r="C152" s="19"/>
      <c r="D152" s="19"/>
      <c r="E152" s="19"/>
      <c r="G152" s="19"/>
      <c r="H152" s="19"/>
      <c r="I152" s="19"/>
      <c r="J152" s="19"/>
      <c r="K152" s="19"/>
      <c r="L152" s="19"/>
    </row>
    <row r="153" spans="3:12" ht="12.75">
      <c r="C153" s="19"/>
      <c r="D153" s="19"/>
      <c r="E153" s="19"/>
      <c r="G153" s="19"/>
      <c r="H153" s="19"/>
      <c r="I153" s="19"/>
      <c r="J153" s="19"/>
      <c r="K153" s="19"/>
      <c r="L153" s="19"/>
    </row>
    <row r="154" spans="3:12" ht="12.75">
      <c r="C154" s="19"/>
      <c r="D154" s="19"/>
      <c r="E154" s="19"/>
      <c r="G154" s="19"/>
      <c r="H154" s="19"/>
      <c r="I154" s="19"/>
      <c r="J154" s="19"/>
      <c r="K154" s="19"/>
      <c r="L154" s="19"/>
    </row>
    <row r="155" spans="3:12" ht="12.75">
      <c r="C155" s="19"/>
      <c r="D155" s="19"/>
      <c r="E155" s="19"/>
      <c r="G155" s="19"/>
      <c r="H155" s="19"/>
      <c r="I155" s="19"/>
      <c r="J155" s="19"/>
      <c r="K155" s="19"/>
      <c r="L155" s="19"/>
    </row>
    <row r="156" spans="3:12" ht="12.75">
      <c r="C156" s="19"/>
      <c r="D156" s="19"/>
      <c r="E156" s="19"/>
      <c r="G156" s="19"/>
      <c r="H156" s="19"/>
      <c r="I156" s="19"/>
      <c r="J156" s="19"/>
      <c r="K156" s="19"/>
      <c r="L156" s="19"/>
    </row>
    <row r="157" spans="3:12" ht="12.75">
      <c r="C157" s="19"/>
      <c r="D157" s="19"/>
      <c r="E157" s="19"/>
      <c r="G157" s="19"/>
      <c r="H157" s="19"/>
      <c r="I157" s="19"/>
      <c r="J157" s="19"/>
      <c r="K157" s="19"/>
      <c r="L157" s="19"/>
    </row>
    <row r="158" spans="3:12" ht="12.75">
      <c r="C158" s="19"/>
      <c r="D158" s="19"/>
      <c r="E158" s="19"/>
      <c r="G158" s="19"/>
      <c r="H158" s="19"/>
      <c r="I158" s="19"/>
      <c r="J158" s="19"/>
      <c r="K158" s="19"/>
      <c r="L158" s="19"/>
    </row>
    <row r="159" spans="3:12" ht="12.75">
      <c r="C159" s="19"/>
      <c r="D159" s="19"/>
      <c r="E159" s="19"/>
      <c r="G159" s="19"/>
      <c r="H159" s="19"/>
      <c r="I159" s="19"/>
      <c r="J159" s="19"/>
      <c r="K159" s="19"/>
      <c r="L159" s="19"/>
    </row>
    <row r="160" spans="3:12" ht="12.75">
      <c r="C160" s="19"/>
      <c r="D160" s="19"/>
      <c r="E160" s="19"/>
      <c r="G160" s="19"/>
      <c r="H160" s="19"/>
      <c r="I160" s="19"/>
      <c r="J160" s="19"/>
      <c r="K160" s="19"/>
      <c r="L160" s="19"/>
    </row>
    <row r="161" spans="3:12" ht="12.75">
      <c r="C161" s="19"/>
      <c r="D161" s="19"/>
      <c r="E161" s="19"/>
      <c r="G161" s="19"/>
      <c r="H161" s="19"/>
      <c r="I161" s="19"/>
      <c r="J161" s="19"/>
      <c r="K161" s="19"/>
      <c r="L161" s="19"/>
    </row>
    <row r="162" spans="3:12" ht="12.75">
      <c r="C162" s="19"/>
      <c r="D162" s="19"/>
      <c r="E162" s="19"/>
      <c r="G162" s="19"/>
      <c r="H162" s="19"/>
      <c r="I162" s="19"/>
      <c r="J162" s="19"/>
      <c r="K162" s="19"/>
      <c r="L162" s="19"/>
    </row>
    <row r="163" spans="3:12" ht="12.75">
      <c r="C163" s="19"/>
      <c r="D163" s="19"/>
      <c r="E163" s="19"/>
      <c r="G163" s="19"/>
      <c r="H163" s="19"/>
      <c r="I163" s="19"/>
      <c r="J163" s="19"/>
      <c r="K163" s="19"/>
      <c r="L163" s="19"/>
    </row>
    <row r="164" spans="3:12" ht="12.75">
      <c r="C164" s="19"/>
      <c r="D164" s="19"/>
      <c r="E164" s="19"/>
      <c r="G164" s="19"/>
      <c r="H164" s="19"/>
      <c r="I164" s="19"/>
      <c r="J164" s="19"/>
      <c r="K164" s="19"/>
      <c r="L164" s="19"/>
    </row>
    <row r="165" spans="3:12" ht="12.75">
      <c r="C165" s="19"/>
      <c r="D165" s="19"/>
      <c r="E165" s="19"/>
      <c r="G165" s="19"/>
      <c r="H165" s="19"/>
      <c r="I165" s="19"/>
      <c r="J165" s="19"/>
      <c r="K165" s="19"/>
      <c r="L165" s="19"/>
    </row>
    <row r="166" spans="3:12" ht="12.75">
      <c r="C166" s="19"/>
      <c r="D166" s="19"/>
      <c r="E166" s="19"/>
      <c r="G166" s="19"/>
      <c r="H166" s="19"/>
      <c r="I166" s="19"/>
      <c r="J166" s="19"/>
      <c r="K166" s="19"/>
      <c r="L166" s="19"/>
    </row>
    <row r="167" spans="3:12" ht="12.75">
      <c r="C167" s="19"/>
      <c r="D167" s="19"/>
      <c r="E167" s="19"/>
      <c r="G167" s="19"/>
      <c r="H167" s="19"/>
      <c r="I167" s="19"/>
      <c r="J167" s="19"/>
      <c r="K167" s="19"/>
      <c r="L167" s="19"/>
    </row>
    <row r="168" spans="3:12" ht="12.75">
      <c r="C168" s="19"/>
      <c r="D168" s="19"/>
      <c r="E168" s="19"/>
      <c r="G168" s="19"/>
      <c r="H168" s="19"/>
      <c r="I168" s="19"/>
      <c r="J168" s="19"/>
      <c r="K168" s="19"/>
      <c r="L168" s="19"/>
    </row>
    <row r="169" spans="3:12" ht="12.75">
      <c r="C169" s="19"/>
      <c r="D169" s="19"/>
      <c r="E169" s="19"/>
      <c r="G169" s="19"/>
      <c r="H169" s="19"/>
      <c r="I169" s="19"/>
      <c r="J169" s="19"/>
      <c r="K169" s="19"/>
      <c r="L169" s="19"/>
    </row>
    <row r="170" spans="3:12" ht="12.75">
      <c r="C170" s="19"/>
      <c r="D170" s="19"/>
      <c r="E170" s="19"/>
      <c r="G170" s="19"/>
      <c r="H170" s="19"/>
      <c r="I170" s="19"/>
      <c r="J170" s="19"/>
      <c r="K170" s="19"/>
      <c r="L170" s="19"/>
    </row>
    <row r="171" spans="3:12" ht="12.75">
      <c r="C171" s="19"/>
      <c r="D171" s="19"/>
      <c r="E171" s="19"/>
      <c r="G171" s="19"/>
      <c r="H171" s="19"/>
      <c r="I171" s="19"/>
      <c r="J171" s="19"/>
      <c r="K171" s="19"/>
      <c r="L171" s="19"/>
    </row>
    <row r="172" spans="3:12" ht="12.75">
      <c r="C172" s="19"/>
      <c r="D172" s="19"/>
      <c r="E172" s="19"/>
      <c r="G172" s="19"/>
      <c r="H172" s="19"/>
      <c r="I172" s="19"/>
      <c r="J172" s="19"/>
      <c r="K172" s="19"/>
      <c r="L172" s="19"/>
    </row>
    <row r="173" spans="3:12" ht="12.75">
      <c r="C173" s="19"/>
      <c r="D173" s="19"/>
      <c r="E173" s="19"/>
      <c r="G173" s="19"/>
      <c r="H173" s="19"/>
      <c r="I173" s="19"/>
      <c r="J173" s="19"/>
      <c r="K173" s="19"/>
      <c r="L173" s="19"/>
    </row>
    <row r="174" spans="3:12" ht="12.75">
      <c r="C174" s="19"/>
      <c r="D174" s="19"/>
      <c r="E174" s="19"/>
      <c r="G174" s="19"/>
      <c r="H174" s="19"/>
      <c r="I174" s="19"/>
      <c r="J174" s="19"/>
      <c r="K174" s="19"/>
      <c r="L174" s="19"/>
    </row>
    <row r="175" spans="3:12" ht="12.75">
      <c r="C175" s="19"/>
      <c r="D175" s="19"/>
      <c r="E175" s="19"/>
      <c r="G175" s="19"/>
      <c r="H175" s="19"/>
      <c r="I175" s="19"/>
      <c r="J175" s="19"/>
      <c r="K175" s="19"/>
      <c r="L175" s="19"/>
    </row>
    <row r="176" spans="3:12" ht="12.75">
      <c r="C176" s="19"/>
      <c r="D176" s="19"/>
      <c r="E176" s="19"/>
      <c r="G176" s="19"/>
      <c r="H176" s="19"/>
      <c r="I176" s="19"/>
      <c r="J176" s="19"/>
      <c r="K176" s="19"/>
      <c r="L176" s="19"/>
    </row>
    <row r="177" spans="3:12" ht="12.75">
      <c r="C177" s="19"/>
      <c r="D177" s="19"/>
      <c r="E177" s="19"/>
      <c r="G177" s="19"/>
      <c r="H177" s="19"/>
      <c r="I177" s="19"/>
      <c r="J177" s="19"/>
      <c r="K177" s="19"/>
      <c r="L177" s="19"/>
    </row>
    <row r="178" spans="3:12" ht="12.75">
      <c r="C178" s="19"/>
      <c r="D178" s="19"/>
      <c r="E178" s="19"/>
      <c r="G178" s="19"/>
      <c r="H178" s="19"/>
      <c r="I178" s="19"/>
      <c r="J178" s="19"/>
      <c r="K178" s="19"/>
      <c r="L178" s="19"/>
    </row>
    <row r="179" spans="3:12" ht="12.75">
      <c r="C179" s="19"/>
      <c r="D179" s="19"/>
      <c r="E179" s="19"/>
      <c r="G179" s="19"/>
      <c r="H179" s="19"/>
      <c r="I179" s="19"/>
      <c r="J179" s="19"/>
      <c r="K179" s="19"/>
      <c r="L179" s="19"/>
    </row>
    <row r="180" spans="3:12" ht="12.75">
      <c r="C180" s="19"/>
      <c r="D180" s="19"/>
      <c r="E180" s="19"/>
      <c r="G180" s="19"/>
      <c r="H180" s="19"/>
      <c r="I180" s="19"/>
      <c r="J180" s="19"/>
      <c r="K180" s="19"/>
      <c r="L180" s="19"/>
    </row>
    <row r="181" spans="3:12" ht="12.75">
      <c r="C181" s="19"/>
      <c r="D181" s="19"/>
      <c r="E181" s="19"/>
      <c r="G181" s="19"/>
      <c r="H181" s="19"/>
      <c r="I181" s="19"/>
      <c r="J181" s="19"/>
      <c r="K181" s="19"/>
      <c r="L181" s="19"/>
    </row>
    <row r="182" spans="3:12" ht="12.75">
      <c r="C182" s="19"/>
      <c r="D182" s="19"/>
      <c r="E182" s="19"/>
      <c r="G182" s="19"/>
      <c r="H182" s="19"/>
      <c r="I182" s="19"/>
      <c r="J182" s="19"/>
      <c r="K182" s="19"/>
      <c r="L182" s="19"/>
    </row>
    <row r="183" spans="3:12" ht="12.75">
      <c r="C183" s="19"/>
      <c r="D183" s="19"/>
      <c r="E183" s="19"/>
      <c r="G183" s="19"/>
      <c r="H183" s="19"/>
      <c r="I183" s="19"/>
      <c r="J183" s="19"/>
      <c r="K183" s="19"/>
      <c r="L183" s="19"/>
    </row>
    <row r="184" spans="3:12" ht="12.75">
      <c r="C184" s="19"/>
      <c r="D184" s="19"/>
      <c r="E184" s="19"/>
      <c r="G184" s="19"/>
      <c r="H184" s="19"/>
      <c r="I184" s="19"/>
      <c r="J184" s="19"/>
      <c r="K184" s="19"/>
      <c r="L184" s="19"/>
    </row>
    <row r="185" spans="3:12" ht="12.75">
      <c r="C185" s="19"/>
      <c r="D185" s="19"/>
      <c r="E185" s="19"/>
      <c r="G185" s="19"/>
      <c r="H185" s="19"/>
      <c r="I185" s="19"/>
      <c r="J185" s="19"/>
      <c r="K185" s="19"/>
      <c r="L185" s="19"/>
    </row>
    <row r="186" spans="3:12" ht="12.75">
      <c r="C186" s="19"/>
      <c r="D186" s="19"/>
      <c r="E186" s="19"/>
      <c r="G186" s="19"/>
      <c r="H186" s="19"/>
      <c r="I186" s="19"/>
      <c r="J186" s="19"/>
      <c r="K186" s="19"/>
      <c r="L186" s="19"/>
    </row>
    <row r="187" spans="3:12" ht="12.75">
      <c r="C187" s="19"/>
      <c r="D187" s="19"/>
      <c r="E187" s="19"/>
      <c r="G187" s="19"/>
      <c r="H187" s="19"/>
      <c r="I187" s="19"/>
      <c r="J187" s="19"/>
      <c r="K187" s="19"/>
      <c r="L187" s="19"/>
    </row>
    <row r="188" spans="3:12" ht="12.75">
      <c r="C188" s="19"/>
      <c r="D188" s="19"/>
      <c r="E188" s="19"/>
      <c r="G188" s="19"/>
      <c r="H188" s="19"/>
      <c r="I188" s="19"/>
      <c r="J188" s="19"/>
      <c r="K188" s="19"/>
      <c r="L188" s="19"/>
    </row>
    <row r="189" spans="3:12" ht="12.75">
      <c r="C189" s="19"/>
      <c r="D189" s="19"/>
      <c r="E189" s="19"/>
      <c r="G189" s="19"/>
      <c r="H189" s="19"/>
      <c r="I189" s="19"/>
      <c r="J189" s="19"/>
      <c r="K189" s="19"/>
      <c r="L189" s="19"/>
    </row>
    <row r="190" spans="3:12" ht="12.75">
      <c r="C190" s="19"/>
      <c r="D190" s="19"/>
      <c r="E190" s="19"/>
      <c r="G190" s="19"/>
      <c r="H190" s="19"/>
      <c r="I190" s="19"/>
      <c r="J190" s="19"/>
      <c r="K190" s="19"/>
      <c r="L190" s="19"/>
    </row>
    <row r="191" spans="3:12" ht="12.75">
      <c r="C191" s="19"/>
      <c r="D191" s="19"/>
      <c r="E191" s="19"/>
      <c r="G191" s="19"/>
      <c r="H191" s="19"/>
      <c r="I191" s="19"/>
      <c r="J191" s="19"/>
      <c r="K191" s="19"/>
      <c r="L191" s="19"/>
    </row>
    <row r="192" spans="3:12" ht="12.75">
      <c r="C192" s="19"/>
      <c r="D192" s="19"/>
      <c r="E192" s="19"/>
      <c r="G192" s="19"/>
      <c r="H192" s="19"/>
      <c r="I192" s="19"/>
      <c r="J192" s="19"/>
      <c r="K192" s="19"/>
      <c r="L192" s="19"/>
    </row>
    <row r="193" spans="3:12" ht="12.75">
      <c r="C193" s="19"/>
      <c r="D193" s="19"/>
      <c r="E193" s="19"/>
      <c r="G193" s="19"/>
      <c r="H193" s="19"/>
      <c r="I193" s="19"/>
      <c r="J193" s="19"/>
      <c r="K193" s="19"/>
      <c r="L193" s="19"/>
    </row>
    <row r="194" spans="3:12" ht="12.75">
      <c r="C194" s="19"/>
      <c r="D194" s="19"/>
      <c r="E194" s="19"/>
      <c r="G194" s="19"/>
      <c r="H194" s="19"/>
      <c r="I194" s="19"/>
      <c r="J194" s="19"/>
      <c r="K194" s="19"/>
      <c r="L194" s="19"/>
    </row>
    <row r="195" spans="3:12" ht="12.75">
      <c r="C195" s="19"/>
      <c r="D195" s="19"/>
      <c r="E195" s="19"/>
      <c r="G195" s="19"/>
      <c r="H195" s="19"/>
      <c r="I195" s="19"/>
      <c r="J195" s="19"/>
      <c r="K195" s="19"/>
      <c r="L195" s="19"/>
    </row>
    <row r="196" spans="3:12" ht="12.75">
      <c r="C196" s="19"/>
      <c r="D196" s="19"/>
      <c r="E196" s="19"/>
      <c r="G196" s="19"/>
      <c r="H196" s="19"/>
      <c r="I196" s="19"/>
      <c r="J196" s="19"/>
      <c r="K196" s="19"/>
      <c r="L196" s="19"/>
    </row>
    <row r="197" spans="3:12" ht="12.75">
      <c r="C197" s="19"/>
      <c r="D197" s="19"/>
      <c r="E197" s="19"/>
      <c r="G197" s="19"/>
      <c r="H197" s="19"/>
      <c r="I197" s="19"/>
      <c r="J197" s="19"/>
      <c r="K197" s="19"/>
      <c r="L197" s="19"/>
    </row>
    <row r="198" spans="3:12" ht="12.75">
      <c r="C198" s="19"/>
      <c r="D198" s="19"/>
      <c r="E198" s="19"/>
      <c r="G198" s="19"/>
      <c r="H198" s="19"/>
      <c r="I198" s="19"/>
      <c r="J198" s="19"/>
      <c r="K198" s="19"/>
      <c r="L198" s="19"/>
    </row>
    <row r="199" spans="3:12" ht="12.75">
      <c r="C199" s="19"/>
      <c r="D199" s="19"/>
      <c r="E199" s="19"/>
      <c r="G199" s="19"/>
      <c r="H199" s="19"/>
      <c r="I199" s="19"/>
      <c r="J199" s="19"/>
      <c r="K199" s="19"/>
      <c r="L199" s="19"/>
    </row>
    <row r="200" spans="3:12" ht="12.75">
      <c r="C200" s="19"/>
      <c r="D200" s="19"/>
      <c r="E200" s="19"/>
      <c r="G200" s="19"/>
      <c r="H200" s="19"/>
      <c r="I200" s="19"/>
      <c r="J200" s="19"/>
      <c r="K200" s="19"/>
      <c r="L200" s="19"/>
    </row>
    <row r="201" spans="3:12" ht="12.75">
      <c r="C201" s="19"/>
      <c r="D201" s="19"/>
      <c r="E201" s="19"/>
      <c r="G201" s="19"/>
      <c r="H201" s="19"/>
      <c r="I201" s="19"/>
      <c r="J201" s="19"/>
      <c r="K201" s="19"/>
      <c r="L201" s="19"/>
    </row>
    <row r="202" spans="3:12" ht="12.75">
      <c r="C202" s="19"/>
      <c r="D202" s="19"/>
      <c r="E202" s="19"/>
      <c r="G202" s="19"/>
      <c r="H202" s="19"/>
      <c r="I202" s="19"/>
      <c r="J202" s="19"/>
      <c r="K202" s="19"/>
      <c r="L202" s="19"/>
    </row>
    <row r="203" spans="3:12" ht="12.75">
      <c r="C203" s="19"/>
      <c r="D203" s="19"/>
      <c r="E203" s="19"/>
      <c r="G203" s="19"/>
      <c r="H203" s="19"/>
      <c r="I203" s="19"/>
      <c r="J203" s="19"/>
      <c r="K203" s="19"/>
      <c r="L203" s="19"/>
    </row>
    <row r="204" spans="3:12" ht="12.75">
      <c r="C204" s="19"/>
      <c r="D204" s="19"/>
      <c r="E204" s="19"/>
      <c r="G204" s="19"/>
      <c r="H204" s="19"/>
      <c r="I204" s="19"/>
      <c r="J204" s="19"/>
      <c r="K204" s="19"/>
      <c r="L204" s="19"/>
    </row>
    <row r="205" spans="3:12" ht="12.75">
      <c r="C205" s="19"/>
      <c r="D205" s="19"/>
      <c r="E205" s="19"/>
      <c r="G205" s="19"/>
      <c r="H205" s="19"/>
      <c r="I205" s="19"/>
      <c r="J205" s="19"/>
      <c r="K205" s="19"/>
      <c r="L205" s="19"/>
    </row>
    <row r="206" spans="3:12" ht="12.75">
      <c r="C206" s="19"/>
      <c r="D206" s="19"/>
      <c r="E206" s="19"/>
      <c r="G206" s="19"/>
      <c r="H206" s="19"/>
      <c r="I206" s="19"/>
      <c r="J206" s="19"/>
      <c r="K206" s="19"/>
      <c r="L206" s="19"/>
    </row>
    <row r="207" spans="3:12" ht="12.75">
      <c r="C207" s="19"/>
      <c r="D207" s="19"/>
      <c r="E207" s="19"/>
      <c r="G207" s="19"/>
      <c r="H207" s="19"/>
      <c r="I207" s="19"/>
      <c r="J207" s="19"/>
      <c r="K207" s="19"/>
      <c r="L207" s="19"/>
    </row>
    <row r="208" spans="3:12" ht="12.75">
      <c r="C208" s="19"/>
      <c r="D208" s="19"/>
      <c r="E208" s="19"/>
      <c r="G208" s="19"/>
      <c r="H208" s="19"/>
      <c r="I208" s="19"/>
      <c r="J208" s="19"/>
      <c r="K208" s="19"/>
      <c r="L208" s="19"/>
    </row>
    <row r="209" spans="3:12" ht="12.75">
      <c r="C209" s="19"/>
      <c r="D209" s="19"/>
      <c r="E209" s="19"/>
      <c r="G209" s="19"/>
      <c r="H209" s="19"/>
      <c r="I209" s="19"/>
      <c r="J209" s="19"/>
      <c r="K209" s="19"/>
      <c r="L209" s="19"/>
    </row>
    <row r="210" spans="3:12" ht="12.75">
      <c r="C210" s="19"/>
      <c r="D210" s="19"/>
      <c r="E210" s="19"/>
      <c r="G210" s="19"/>
      <c r="H210" s="19"/>
      <c r="I210" s="19"/>
      <c r="J210" s="19"/>
      <c r="K210" s="19"/>
      <c r="L210" s="19"/>
    </row>
    <row r="211" spans="3:12" ht="12.75">
      <c r="C211" s="19"/>
      <c r="D211" s="19"/>
      <c r="E211" s="19"/>
      <c r="G211" s="19"/>
      <c r="H211" s="19"/>
      <c r="I211" s="19"/>
      <c r="J211" s="19"/>
      <c r="K211" s="19"/>
      <c r="L211" s="19"/>
    </row>
    <row r="212" spans="3:12" ht="12.75">
      <c r="C212" s="19"/>
      <c r="D212" s="19"/>
      <c r="E212" s="19"/>
      <c r="G212" s="19"/>
      <c r="H212" s="19"/>
      <c r="I212" s="19"/>
      <c r="J212" s="19"/>
      <c r="K212" s="19"/>
      <c r="L212" s="19"/>
    </row>
    <row r="213" spans="3:12" ht="12.75">
      <c r="C213" s="19"/>
      <c r="D213" s="19"/>
      <c r="E213" s="19"/>
      <c r="G213" s="19"/>
      <c r="H213" s="19"/>
      <c r="I213" s="19"/>
      <c r="J213" s="19"/>
      <c r="K213" s="19"/>
      <c r="L213" s="19"/>
    </row>
    <row r="214" spans="3:12" ht="12.75">
      <c r="C214" s="19"/>
      <c r="D214" s="19"/>
      <c r="E214" s="19"/>
      <c r="G214" s="19"/>
      <c r="H214" s="19"/>
      <c r="I214" s="19"/>
      <c r="J214" s="19"/>
      <c r="K214" s="19"/>
      <c r="L214" s="19"/>
    </row>
    <row r="215" spans="3:12" ht="12.75">
      <c r="C215" s="19"/>
      <c r="D215" s="19"/>
      <c r="E215" s="19"/>
      <c r="G215" s="19"/>
      <c r="H215" s="19"/>
      <c r="I215" s="19"/>
      <c r="J215" s="19"/>
      <c r="K215" s="19"/>
      <c r="L215" s="19"/>
    </row>
    <row r="216" spans="3:12" ht="12.75">
      <c r="C216" s="19"/>
      <c r="D216" s="19"/>
      <c r="E216" s="19"/>
      <c r="G216" s="19"/>
      <c r="H216" s="19"/>
      <c r="I216" s="19"/>
      <c r="J216" s="19"/>
      <c r="K216" s="19"/>
      <c r="L216" s="19"/>
    </row>
    <row r="217" spans="3:12" ht="12.75">
      <c r="C217" s="19"/>
      <c r="D217" s="19"/>
      <c r="E217" s="19"/>
      <c r="G217" s="19"/>
      <c r="H217" s="19"/>
      <c r="I217" s="19"/>
      <c r="J217" s="19"/>
      <c r="K217" s="19"/>
      <c r="L217" s="19"/>
    </row>
    <row r="218" spans="3:12" ht="12.75">
      <c r="C218" s="19"/>
      <c r="D218" s="19"/>
      <c r="E218" s="19"/>
      <c r="G218" s="19"/>
      <c r="H218" s="19"/>
      <c r="I218" s="19"/>
      <c r="J218" s="19"/>
      <c r="K218" s="19"/>
      <c r="L218" s="19"/>
    </row>
    <row r="219" spans="3:12" ht="12.75">
      <c r="C219" s="19"/>
      <c r="D219" s="19"/>
      <c r="E219" s="19"/>
      <c r="G219" s="19"/>
      <c r="H219" s="19"/>
      <c r="I219" s="19"/>
      <c r="J219" s="19"/>
      <c r="K219" s="19"/>
      <c r="L219" s="19"/>
    </row>
    <row r="220" spans="3:12" ht="12.75">
      <c r="C220" s="19"/>
      <c r="D220" s="19"/>
      <c r="E220" s="19"/>
      <c r="G220" s="19"/>
      <c r="H220" s="19"/>
      <c r="I220" s="19"/>
      <c r="J220" s="19"/>
      <c r="K220" s="19"/>
      <c r="L220" s="19"/>
    </row>
    <row r="221" spans="3:12" ht="12.75">
      <c r="C221" s="19"/>
      <c r="D221" s="19"/>
      <c r="E221" s="19"/>
      <c r="G221" s="19"/>
      <c r="H221" s="19"/>
      <c r="I221" s="19"/>
      <c r="J221" s="19"/>
      <c r="K221" s="19"/>
      <c r="L221" s="19"/>
    </row>
    <row r="222" spans="3:12" ht="12.75">
      <c r="C222" s="19"/>
      <c r="D222" s="19"/>
      <c r="E222" s="19"/>
      <c r="G222" s="19"/>
      <c r="H222" s="19"/>
      <c r="I222" s="19"/>
      <c r="J222" s="19"/>
      <c r="K222" s="19"/>
      <c r="L222" s="19"/>
    </row>
    <row r="223" spans="3:12" ht="12.75">
      <c r="C223" s="19"/>
      <c r="D223" s="19"/>
      <c r="E223" s="19"/>
      <c r="G223" s="19"/>
      <c r="H223" s="19"/>
      <c r="I223" s="19"/>
      <c r="J223" s="19"/>
      <c r="K223" s="19"/>
      <c r="L223" s="19"/>
    </row>
    <row r="224" spans="3:12" ht="12.75">
      <c r="C224" s="19"/>
      <c r="D224" s="19"/>
      <c r="E224" s="19"/>
      <c r="G224" s="19"/>
      <c r="H224" s="19"/>
      <c r="I224" s="19"/>
      <c r="J224" s="19"/>
      <c r="K224" s="19"/>
      <c r="L224" s="19"/>
    </row>
    <row r="225" spans="3:12" ht="12.75">
      <c r="C225" s="19"/>
      <c r="D225" s="19"/>
      <c r="E225" s="19"/>
      <c r="G225" s="19"/>
      <c r="H225" s="19"/>
      <c r="I225" s="19"/>
      <c r="J225" s="19"/>
      <c r="K225" s="19"/>
      <c r="L225" s="19"/>
    </row>
    <row r="226" spans="3:12" ht="12.75">
      <c r="C226" s="19"/>
      <c r="D226" s="19"/>
      <c r="E226" s="19"/>
      <c r="G226" s="19"/>
      <c r="H226" s="19"/>
      <c r="I226" s="19"/>
      <c r="J226" s="19"/>
      <c r="K226" s="19"/>
      <c r="L226" s="19"/>
    </row>
    <row r="227" spans="3:12" ht="12.75">
      <c r="C227" s="19"/>
      <c r="D227" s="19"/>
      <c r="E227" s="19"/>
      <c r="G227" s="19"/>
      <c r="H227" s="19"/>
      <c r="I227" s="19"/>
      <c r="J227" s="19"/>
      <c r="K227" s="19"/>
      <c r="L227" s="19"/>
    </row>
    <row r="228" spans="3:12" ht="12.75">
      <c r="C228" s="19"/>
      <c r="D228" s="19"/>
      <c r="E228" s="19"/>
      <c r="G228" s="19"/>
      <c r="H228" s="19"/>
      <c r="I228" s="19"/>
      <c r="J228" s="19"/>
      <c r="K228" s="19"/>
      <c r="L228" s="19"/>
    </row>
    <row r="229" spans="3:12" ht="12.75">
      <c r="C229" s="19"/>
      <c r="D229" s="19"/>
      <c r="E229" s="19"/>
      <c r="G229" s="19"/>
      <c r="H229" s="19"/>
      <c r="I229" s="19"/>
      <c r="J229" s="19"/>
      <c r="K229" s="19"/>
      <c r="L229" s="19"/>
    </row>
    <row r="230" spans="3:12" ht="12.75">
      <c r="C230" s="19"/>
      <c r="D230" s="19"/>
      <c r="E230" s="19"/>
      <c r="G230" s="19"/>
      <c r="H230" s="19"/>
      <c r="I230" s="19"/>
      <c r="J230" s="19"/>
      <c r="K230" s="19"/>
      <c r="L230" s="19"/>
    </row>
    <row r="231" spans="3:12" ht="12.75">
      <c r="C231" s="19"/>
      <c r="D231" s="19"/>
      <c r="E231" s="19"/>
      <c r="G231" s="19"/>
      <c r="H231" s="19"/>
      <c r="I231" s="19"/>
      <c r="J231" s="19"/>
      <c r="K231" s="19"/>
      <c r="L231" s="19"/>
    </row>
    <row r="232" spans="3:12" ht="12.75">
      <c r="C232" s="19"/>
      <c r="D232" s="19"/>
      <c r="E232" s="19"/>
      <c r="G232" s="19"/>
      <c r="H232" s="19"/>
      <c r="I232" s="19"/>
      <c r="J232" s="19"/>
      <c r="K232" s="19"/>
      <c r="L232" s="19"/>
    </row>
    <row r="233" spans="3:12" ht="12.75">
      <c r="C233" s="19"/>
      <c r="D233" s="19"/>
      <c r="E233" s="19"/>
      <c r="G233" s="19"/>
      <c r="H233" s="19"/>
      <c r="I233" s="19"/>
      <c r="J233" s="19"/>
      <c r="K233" s="19"/>
      <c r="L233" s="19"/>
    </row>
    <row r="234" spans="3:12" ht="12.75">
      <c r="C234" s="19"/>
      <c r="D234" s="19"/>
      <c r="E234" s="19"/>
      <c r="G234" s="19"/>
      <c r="H234" s="19"/>
      <c r="I234" s="19"/>
      <c r="J234" s="19"/>
      <c r="K234" s="19"/>
      <c r="L234" s="19"/>
    </row>
    <row r="235" spans="3:12" ht="12.75">
      <c r="C235" s="19"/>
      <c r="D235" s="19"/>
      <c r="E235" s="19"/>
      <c r="G235" s="19"/>
      <c r="H235" s="19"/>
      <c r="I235" s="19"/>
      <c r="J235" s="19"/>
      <c r="K235" s="19"/>
      <c r="L235" s="19"/>
    </row>
    <row r="236" spans="3:12" ht="12.75">
      <c r="C236" s="19"/>
      <c r="D236" s="19"/>
      <c r="E236" s="19"/>
      <c r="G236" s="19"/>
      <c r="H236" s="19"/>
      <c r="I236" s="19"/>
      <c r="J236" s="19"/>
      <c r="K236" s="19"/>
      <c r="L236" s="19"/>
    </row>
    <row r="237" spans="3:12" ht="12.75">
      <c r="C237" s="19"/>
      <c r="D237" s="19"/>
      <c r="E237" s="19"/>
      <c r="G237" s="19"/>
      <c r="H237" s="19"/>
      <c r="I237" s="19"/>
      <c r="J237" s="19"/>
      <c r="K237" s="19"/>
      <c r="L237" s="19"/>
    </row>
    <row r="238" spans="3:12" ht="12.75">
      <c r="C238" s="19"/>
      <c r="D238" s="19"/>
      <c r="E238" s="19"/>
      <c r="G238" s="19"/>
      <c r="H238" s="19"/>
      <c r="I238" s="19"/>
      <c r="J238" s="19"/>
      <c r="K238" s="19"/>
      <c r="L238" s="19"/>
    </row>
    <row r="239" spans="3:12" ht="12.75">
      <c r="C239" s="19"/>
      <c r="D239" s="19"/>
      <c r="E239" s="19"/>
      <c r="G239" s="19"/>
      <c r="H239" s="19"/>
      <c r="I239" s="19"/>
      <c r="J239" s="19"/>
      <c r="K239" s="19"/>
      <c r="L239" s="19"/>
    </row>
    <row r="240" spans="3:12" ht="12.75">
      <c r="C240" s="19"/>
      <c r="D240" s="19"/>
      <c r="E240" s="19"/>
      <c r="G240" s="19"/>
      <c r="H240" s="19"/>
      <c r="I240" s="19"/>
      <c r="J240" s="19"/>
      <c r="K240" s="19"/>
      <c r="L240" s="19"/>
    </row>
    <row r="241" spans="3:12" ht="12.75">
      <c r="C241" s="19"/>
      <c r="D241" s="19"/>
      <c r="E241" s="19"/>
      <c r="G241" s="19"/>
      <c r="H241" s="19"/>
      <c r="I241" s="19"/>
      <c r="J241" s="19"/>
      <c r="K241" s="19"/>
      <c r="L241" s="19"/>
    </row>
    <row r="242" spans="3:12" ht="12.75">
      <c r="C242" s="19"/>
      <c r="D242" s="19"/>
      <c r="E242" s="19"/>
      <c r="G242" s="19"/>
      <c r="H242" s="19"/>
      <c r="I242" s="19"/>
      <c r="J242" s="19"/>
      <c r="K242" s="19"/>
      <c r="L242" s="19"/>
    </row>
    <row r="243" spans="3:12" ht="12.75">
      <c r="C243" s="19"/>
      <c r="D243" s="19"/>
      <c r="E243" s="19"/>
      <c r="G243" s="19"/>
      <c r="H243" s="19"/>
      <c r="I243" s="19"/>
      <c r="J243" s="19"/>
      <c r="K243" s="19"/>
      <c r="L243" s="19"/>
    </row>
    <row r="244" spans="3:12" ht="12.75">
      <c r="C244" s="19"/>
      <c r="D244" s="19"/>
      <c r="E244" s="19"/>
      <c r="G244" s="19"/>
      <c r="H244" s="19"/>
      <c r="I244" s="19"/>
      <c r="J244" s="19"/>
      <c r="K244" s="19"/>
      <c r="L244" s="19"/>
    </row>
    <row r="245" spans="3:12" ht="12.75">
      <c r="C245" s="19"/>
      <c r="D245" s="19"/>
      <c r="E245" s="19"/>
      <c r="G245" s="19"/>
      <c r="H245" s="19"/>
      <c r="I245" s="19"/>
      <c r="J245" s="19"/>
      <c r="K245" s="19"/>
      <c r="L245" s="19"/>
    </row>
    <row r="246" spans="3:12" ht="12.75">
      <c r="C246" s="19"/>
      <c r="D246" s="19"/>
      <c r="E246" s="19"/>
      <c r="G246" s="19"/>
      <c r="H246" s="19"/>
      <c r="I246" s="19"/>
      <c r="J246" s="19"/>
      <c r="K246" s="19"/>
      <c r="L246" s="19"/>
    </row>
    <row r="247" spans="3:12" ht="12.75">
      <c r="C247" s="19"/>
      <c r="D247" s="19"/>
      <c r="E247" s="19"/>
      <c r="G247" s="19"/>
      <c r="H247" s="19"/>
      <c r="I247" s="19"/>
      <c r="J247" s="19"/>
      <c r="K247" s="19"/>
      <c r="L247" s="19"/>
    </row>
    <row r="248" spans="3:12" ht="12.75">
      <c r="C248" s="19"/>
      <c r="D248" s="19"/>
      <c r="E248" s="19"/>
      <c r="G248" s="19"/>
      <c r="H248" s="19"/>
      <c r="I248" s="19"/>
      <c r="J248" s="19"/>
      <c r="K248" s="19"/>
      <c r="L248" s="19"/>
    </row>
    <row r="249" spans="3:12" ht="12.75">
      <c r="C249" s="19"/>
      <c r="D249" s="19"/>
      <c r="E249" s="19"/>
      <c r="G249" s="19"/>
      <c r="H249" s="19"/>
      <c r="I249" s="19"/>
      <c r="J249" s="19"/>
      <c r="K249" s="19"/>
      <c r="L249" s="19"/>
    </row>
    <row r="250" spans="3:12" ht="12.75">
      <c r="C250" s="19"/>
      <c r="D250" s="19"/>
      <c r="E250" s="19"/>
      <c r="G250" s="19"/>
      <c r="H250" s="19"/>
      <c r="I250" s="19"/>
      <c r="J250" s="19"/>
      <c r="K250" s="19"/>
      <c r="L250" s="19"/>
    </row>
    <row r="251" spans="3:12" ht="12.75">
      <c r="C251" s="19"/>
      <c r="D251" s="19"/>
      <c r="E251" s="19"/>
      <c r="G251" s="19"/>
      <c r="H251" s="19"/>
      <c r="I251" s="19"/>
      <c r="J251" s="19"/>
      <c r="K251" s="19"/>
      <c r="L251" s="19"/>
    </row>
    <row r="252" spans="3:12" ht="12.75">
      <c r="C252" s="19"/>
      <c r="D252" s="19"/>
      <c r="E252" s="19"/>
      <c r="G252" s="19"/>
      <c r="H252" s="19"/>
      <c r="I252" s="19"/>
      <c r="J252" s="19"/>
      <c r="K252" s="19"/>
      <c r="L252" s="19"/>
    </row>
    <row r="253" spans="3:12" ht="12.75">
      <c r="C253" s="19"/>
      <c r="D253" s="19"/>
      <c r="E253" s="19"/>
      <c r="G253" s="19"/>
      <c r="H253" s="19"/>
      <c r="I253" s="19"/>
      <c r="J253" s="19"/>
      <c r="K253" s="19"/>
      <c r="L253" s="19"/>
    </row>
    <row r="254" spans="3:12" ht="12.75">
      <c r="C254" s="19"/>
      <c r="D254" s="19"/>
      <c r="E254" s="19"/>
      <c r="G254" s="19"/>
      <c r="H254" s="19"/>
      <c r="I254" s="19"/>
      <c r="J254" s="19"/>
      <c r="K254" s="19"/>
      <c r="L254" s="19"/>
    </row>
    <row r="255" spans="3:12" ht="12.75">
      <c r="C255" s="19"/>
      <c r="D255" s="19"/>
      <c r="E255" s="19"/>
      <c r="G255" s="19"/>
      <c r="H255" s="19"/>
      <c r="I255" s="19"/>
      <c r="J255" s="19"/>
      <c r="K255" s="19"/>
      <c r="L255" s="19"/>
    </row>
    <row r="256" spans="3:12" ht="12.75">
      <c r="C256" s="19"/>
      <c r="D256" s="19"/>
      <c r="E256" s="19"/>
      <c r="G256" s="19"/>
      <c r="H256" s="19"/>
      <c r="I256" s="19"/>
      <c r="J256" s="19"/>
      <c r="K256" s="19"/>
      <c r="L256" s="19"/>
    </row>
    <row r="257" spans="3:12" ht="12.75">
      <c r="C257" s="19"/>
      <c r="D257" s="19"/>
      <c r="E257" s="19"/>
      <c r="G257" s="19"/>
      <c r="H257" s="19"/>
      <c r="I257" s="19"/>
      <c r="J257" s="19"/>
      <c r="K257" s="19"/>
      <c r="L257" s="19"/>
    </row>
    <row r="258" spans="3:12" ht="12.75">
      <c r="C258" s="19"/>
      <c r="D258" s="19"/>
      <c r="E258" s="19"/>
      <c r="G258" s="19"/>
      <c r="H258" s="19"/>
      <c r="I258" s="19"/>
      <c r="J258" s="19"/>
      <c r="K258" s="19"/>
      <c r="L258" s="19"/>
    </row>
    <row r="259" spans="3:12" ht="12.75">
      <c r="C259" s="19"/>
      <c r="D259" s="19"/>
      <c r="E259" s="19"/>
      <c r="G259" s="19"/>
      <c r="H259" s="19"/>
      <c r="I259" s="19"/>
      <c r="J259" s="19"/>
      <c r="K259" s="19"/>
      <c r="L259" s="19"/>
    </row>
    <row r="260" spans="3:12" ht="12.75">
      <c r="C260" s="19"/>
      <c r="D260" s="19"/>
      <c r="E260" s="19"/>
      <c r="G260" s="19"/>
      <c r="H260" s="19"/>
      <c r="I260" s="19"/>
      <c r="J260" s="19"/>
      <c r="K260" s="19"/>
      <c r="L260" s="19"/>
    </row>
    <row r="261" spans="3:12" ht="12.75">
      <c r="C261" s="19"/>
      <c r="D261" s="19"/>
      <c r="E261" s="19"/>
      <c r="G261" s="19"/>
      <c r="H261" s="19"/>
      <c r="I261" s="19"/>
      <c r="J261" s="19"/>
      <c r="K261" s="19"/>
      <c r="L261" s="19"/>
    </row>
    <row r="262" spans="3:12" ht="12.75">
      <c r="C262" s="19"/>
      <c r="D262" s="19"/>
      <c r="E262" s="19"/>
      <c r="G262" s="19"/>
      <c r="H262" s="19"/>
      <c r="I262" s="19"/>
      <c r="J262" s="19"/>
      <c r="K262" s="19"/>
      <c r="L262" s="19"/>
    </row>
    <row r="263" spans="3:12" ht="12.75">
      <c r="C263" s="19"/>
      <c r="D263" s="19"/>
      <c r="E263" s="19"/>
      <c r="G263" s="19"/>
      <c r="H263" s="19"/>
      <c r="I263" s="19"/>
      <c r="J263" s="19"/>
      <c r="K263" s="19"/>
      <c r="L263" s="19"/>
    </row>
    <row r="264" spans="3:12" ht="12.75">
      <c r="C264" s="19"/>
      <c r="D264" s="19"/>
      <c r="E264" s="19"/>
      <c r="G264" s="19"/>
      <c r="H264" s="19"/>
      <c r="I264" s="19"/>
      <c r="J264" s="19"/>
      <c r="K264" s="19"/>
      <c r="L264" s="19"/>
    </row>
    <row r="265" spans="3:12" ht="12.75">
      <c r="C265" s="19"/>
      <c r="D265" s="19"/>
      <c r="E265" s="19"/>
      <c r="G265" s="19"/>
      <c r="H265" s="19"/>
      <c r="I265" s="19"/>
      <c r="J265" s="19"/>
      <c r="K265" s="19"/>
      <c r="L265" s="19"/>
    </row>
    <row r="266" spans="3:12" ht="12.75">
      <c r="C266" s="19"/>
      <c r="D266" s="19"/>
      <c r="E266" s="19"/>
      <c r="G266" s="19"/>
      <c r="H266" s="19"/>
      <c r="I266" s="19"/>
      <c r="J266" s="19"/>
      <c r="K266" s="19"/>
      <c r="L266" s="19"/>
    </row>
    <row r="267" spans="3:12" ht="12.75">
      <c r="C267" s="19"/>
      <c r="D267" s="19"/>
      <c r="E267" s="19"/>
      <c r="G267" s="19"/>
      <c r="H267" s="19"/>
      <c r="I267" s="19"/>
      <c r="J267" s="19"/>
      <c r="K267" s="19"/>
      <c r="L267" s="19"/>
    </row>
    <row r="268" spans="3:12" ht="12.75">
      <c r="C268" s="19"/>
      <c r="D268" s="19"/>
      <c r="E268" s="19"/>
      <c r="G268" s="19"/>
      <c r="H268" s="19"/>
      <c r="I268" s="19"/>
      <c r="J268" s="19"/>
      <c r="K268" s="19"/>
      <c r="L268" s="19"/>
    </row>
    <row r="269" spans="3:12" ht="12.75">
      <c r="C269" s="19"/>
      <c r="D269" s="19"/>
      <c r="E269" s="19"/>
      <c r="G269" s="19"/>
      <c r="H269" s="19"/>
      <c r="I269" s="19"/>
      <c r="J269" s="19"/>
      <c r="K269" s="19"/>
      <c r="L269" s="19"/>
    </row>
    <row r="270" spans="3:12" ht="12.75">
      <c r="C270" s="19"/>
      <c r="D270" s="19"/>
      <c r="E270" s="19"/>
      <c r="G270" s="19"/>
      <c r="H270" s="19"/>
      <c r="I270" s="19"/>
      <c r="J270" s="19"/>
      <c r="K270" s="19"/>
      <c r="L270" s="19"/>
    </row>
    <row r="271" spans="3:12" ht="12.75">
      <c r="C271" s="19"/>
      <c r="D271" s="19"/>
      <c r="E271" s="19"/>
      <c r="G271" s="19"/>
      <c r="H271" s="19"/>
      <c r="I271" s="19"/>
      <c r="J271" s="19"/>
      <c r="K271" s="19"/>
      <c r="L271" s="19"/>
    </row>
    <row r="272" spans="3:12" ht="12.75">
      <c r="C272" s="19"/>
      <c r="D272" s="19"/>
      <c r="E272" s="19"/>
      <c r="G272" s="19"/>
      <c r="H272" s="19"/>
      <c r="I272" s="19"/>
      <c r="J272" s="19"/>
      <c r="K272" s="19"/>
      <c r="L272" s="19"/>
    </row>
    <row r="273" spans="3:12" ht="12.75">
      <c r="C273" s="19"/>
      <c r="D273" s="19"/>
      <c r="E273" s="19"/>
      <c r="G273" s="19"/>
      <c r="H273" s="19"/>
      <c r="I273" s="19"/>
      <c r="J273" s="19"/>
      <c r="K273" s="19"/>
      <c r="L273" s="19"/>
    </row>
    <row r="274" spans="3:12" ht="12.75">
      <c r="C274" s="19"/>
      <c r="D274" s="19"/>
      <c r="E274" s="19"/>
      <c r="G274" s="19"/>
      <c r="H274" s="19"/>
      <c r="I274" s="19"/>
      <c r="J274" s="19"/>
      <c r="K274" s="19"/>
      <c r="L274" s="19"/>
    </row>
    <row r="275" spans="3:12" ht="12.75">
      <c r="C275" s="19"/>
      <c r="D275" s="19"/>
      <c r="E275" s="19"/>
      <c r="G275" s="19"/>
      <c r="H275" s="19"/>
      <c r="I275" s="19"/>
      <c r="J275" s="19"/>
      <c r="K275" s="19"/>
      <c r="L275" s="19"/>
    </row>
    <row r="276" spans="3:12" ht="12.75">
      <c r="C276" s="19"/>
      <c r="D276" s="19"/>
      <c r="E276" s="19"/>
      <c r="G276" s="19"/>
      <c r="H276" s="19"/>
      <c r="I276" s="19"/>
      <c r="J276" s="19"/>
      <c r="K276" s="19"/>
      <c r="L276" s="19"/>
    </row>
    <row r="277" spans="3:12" ht="12.75">
      <c r="C277" s="19"/>
      <c r="D277" s="19"/>
      <c r="E277" s="19"/>
      <c r="G277" s="19"/>
      <c r="H277" s="19"/>
      <c r="I277" s="19"/>
      <c r="J277" s="19"/>
      <c r="K277" s="19"/>
      <c r="L277" s="19"/>
    </row>
    <row r="278" spans="3:12" ht="12.75">
      <c r="C278" s="19"/>
      <c r="D278" s="19"/>
      <c r="E278" s="19"/>
      <c r="G278" s="19"/>
      <c r="H278" s="19"/>
      <c r="I278" s="19"/>
      <c r="J278" s="19"/>
      <c r="K278" s="19"/>
      <c r="L278" s="19"/>
    </row>
    <row r="279" spans="3:12" ht="12.75">
      <c r="C279" s="19"/>
      <c r="D279" s="19"/>
      <c r="E279" s="19"/>
      <c r="G279" s="19"/>
      <c r="H279" s="19"/>
      <c r="I279" s="19"/>
      <c r="J279" s="19"/>
      <c r="K279" s="19"/>
      <c r="L279" s="19"/>
    </row>
    <row r="280" spans="3:12" ht="12.75">
      <c r="C280" s="19"/>
      <c r="D280" s="19"/>
      <c r="E280" s="19"/>
      <c r="G280" s="19"/>
      <c r="H280" s="19"/>
      <c r="I280" s="19"/>
      <c r="J280" s="19"/>
      <c r="K280" s="19"/>
      <c r="L280" s="19"/>
    </row>
    <row r="281" spans="3:12" ht="12.75">
      <c r="C281" s="19"/>
      <c r="D281" s="19"/>
      <c r="E281" s="19"/>
      <c r="G281" s="19"/>
      <c r="H281" s="19"/>
      <c r="I281" s="19"/>
      <c r="J281" s="19"/>
      <c r="K281" s="19"/>
      <c r="L281" s="19"/>
    </row>
    <row r="282" spans="3:12" ht="12.75">
      <c r="C282" s="19"/>
      <c r="D282" s="19"/>
      <c r="E282" s="19"/>
      <c r="G282" s="19"/>
      <c r="H282" s="19"/>
      <c r="I282" s="19"/>
      <c r="J282" s="19"/>
      <c r="K282" s="19"/>
      <c r="L282" s="19"/>
    </row>
    <row r="283" spans="3:12" ht="12.75">
      <c r="C283" s="19"/>
      <c r="D283" s="19"/>
      <c r="E283" s="19"/>
      <c r="G283" s="19"/>
      <c r="H283" s="19"/>
      <c r="I283" s="19"/>
      <c r="J283" s="19"/>
      <c r="K283" s="19"/>
      <c r="L283" s="19"/>
    </row>
    <row r="284" spans="3:12" ht="12.75">
      <c r="C284" s="19"/>
      <c r="D284" s="19"/>
      <c r="E284" s="19"/>
      <c r="G284" s="19"/>
      <c r="H284" s="19"/>
      <c r="I284" s="19"/>
      <c r="J284" s="19"/>
      <c r="K284" s="19"/>
      <c r="L284" s="19"/>
    </row>
    <row r="285" spans="3:12" ht="12.75">
      <c r="C285" s="19"/>
      <c r="D285" s="19"/>
      <c r="E285" s="19"/>
      <c r="G285" s="19"/>
      <c r="H285" s="19"/>
      <c r="I285" s="19"/>
      <c r="J285" s="19"/>
      <c r="K285" s="19"/>
      <c r="L285" s="19"/>
    </row>
    <row r="286" spans="3:12" ht="12.75">
      <c r="C286" s="19"/>
      <c r="D286" s="19"/>
      <c r="E286" s="19"/>
      <c r="G286" s="19"/>
      <c r="H286" s="19"/>
      <c r="I286" s="19"/>
      <c r="J286" s="19"/>
      <c r="K286" s="19"/>
      <c r="L286" s="19"/>
    </row>
    <row r="287" spans="3:12" ht="12.75">
      <c r="C287" s="19"/>
      <c r="D287" s="19"/>
      <c r="E287" s="19"/>
      <c r="G287" s="19"/>
      <c r="H287" s="19"/>
      <c r="I287" s="19"/>
      <c r="J287" s="19"/>
      <c r="K287" s="19"/>
      <c r="L287" s="19"/>
    </row>
    <row r="288" spans="3:12" ht="12.75">
      <c r="C288" s="19"/>
      <c r="D288" s="19"/>
      <c r="E288" s="19"/>
      <c r="G288" s="19"/>
      <c r="H288" s="19"/>
      <c r="I288" s="19"/>
      <c r="J288" s="19"/>
      <c r="K288" s="19"/>
      <c r="L288" s="19"/>
    </row>
    <row r="289" spans="3:12" ht="12.75">
      <c r="C289" s="19"/>
      <c r="D289" s="19"/>
      <c r="E289" s="19"/>
      <c r="G289" s="19"/>
      <c r="H289" s="19"/>
      <c r="I289" s="19"/>
      <c r="J289" s="19"/>
      <c r="K289" s="19"/>
      <c r="L289" s="19"/>
    </row>
    <row r="290" spans="3:12" ht="12.75">
      <c r="C290" s="19"/>
      <c r="D290" s="19"/>
      <c r="E290" s="19"/>
      <c r="G290" s="19"/>
      <c r="H290" s="19"/>
      <c r="I290" s="19"/>
      <c r="J290" s="19"/>
      <c r="K290" s="19"/>
      <c r="L290" s="19"/>
    </row>
    <row r="291" spans="3:12" ht="12.75">
      <c r="C291" s="19"/>
      <c r="D291" s="19"/>
      <c r="E291" s="19"/>
      <c r="G291" s="19"/>
      <c r="H291" s="19"/>
      <c r="I291" s="19"/>
      <c r="J291" s="19"/>
      <c r="K291" s="19"/>
      <c r="L291" s="19"/>
    </row>
    <row r="292" spans="3:12" ht="12.75">
      <c r="C292" s="19"/>
      <c r="D292" s="19"/>
      <c r="E292" s="19"/>
      <c r="G292" s="19"/>
      <c r="H292" s="19"/>
      <c r="I292" s="19"/>
      <c r="J292" s="19"/>
      <c r="K292" s="19"/>
      <c r="L292" s="19"/>
    </row>
    <row r="293" spans="3:12" ht="12.75">
      <c r="C293" s="19"/>
      <c r="D293" s="19"/>
      <c r="E293" s="19"/>
      <c r="G293" s="19"/>
      <c r="H293" s="19"/>
      <c r="I293" s="19"/>
      <c r="J293" s="19"/>
      <c r="K293" s="19"/>
      <c r="L293" s="19"/>
    </row>
    <row r="294" spans="3:12" ht="12.75">
      <c r="C294" s="19"/>
      <c r="D294" s="19"/>
      <c r="E294" s="19"/>
      <c r="G294" s="19"/>
      <c r="H294" s="19"/>
      <c r="I294" s="19"/>
      <c r="J294" s="19"/>
      <c r="K294" s="19"/>
      <c r="L294" s="19"/>
    </row>
    <row r="295" spans="3:12" ht="12.75">
      <c r="C295" s="19"/>
      <c r="D295" s="19"/>
      <c r="E295" s="19"/>
      <c r="G295" s="19"/>
      <c r="H295" s="19"/>
      <c r="I295" s="19"/>
      <c r="J295" s="19"/>
      <c r="K295" s="19"/>
      <c r="L295" s="19"/>
    </row>
    <row r="296" spans="3:12" ht="12.75">
      <c r="C296" s="19"/>
      <c r="D296" s="19"/>
      <c r="E296" s="19"/>
      <c r="G296" s="19"/>
      <c r="H296" s="19"/>
      <c r="I296" s="19"/>
      <c r="J296" s="19"/>
      <c r="K296" s="19"/>
      <c r="L296" s="19"/>
    </row>
    <row r="297" spans="3:12" ht="12.75">
      <c r="C297" s="19"/>
      <c r="D297" s="19"/>
      <c r="E297" s="19"/>
      <c r="G297" s="19"/>
      <c r="H297" s="19"/>
      <c r="I297" s="19"/>
      <c r="J297" s="19"/>
      <c r="K297" s="19"/>
      <c r="L297" s="19"/>
    </row>
    <row r="298" spans="3:12" ht="12.75">
      <c r="C298" s="19"/>
      <c r="D298" s="19"/>
      <c r="E298" s="19"/>
      <c r="G298" s="19"/>
      <c r="H298" s="19"/>
      <c r="I298" s="19"/>
      <c r="J298" s="19"/>
      <c r="K298" s="19"/>
      <c r="L298" s="19"/>
    </row>
    <row r="299" spans="3:12" ht="12.75">
      <c r="C299" s="19"/>
      <c r="D299" s="19"/>
      <c r="E299" s="19"/>
      <c r="G299" s="19"/>
      <c r="H299" s="19"/>
      <c r="I299" s="19"/>
      <c r="J299" s="19"/>
      <c r="K299" s="19"/>
      <c r="L299" s="19"/>
    </row>
    <row r="300" spans="3:12" ht="12.75">
      <c r="C300" s="19"/>
      <c r="D300" s="19"/>
      <c r="E300" s="19"/>
      <c r="G300" s="19"/>
      <c r="H300" s="19"/>
      <c r="I300" s="19"/>
      <c r="J300" s="19"/>
      <c r="K300" s="19"/>
      <c r="L300" s="19"/>
    </row>
    <row r="301" spans="3:12" ht="12.75">
      <c r="C301" s="19"/>
      <c r="D301" s="19"/>
      <c r="E301" s="19"/>
      <c r="G301" s="19"/>
      <c r="H301" s="19"/>
      <c r="I301" s="19"/>
      <c r="J301" s="19"/>
      <c r="K301" s="19"/>
      <c r="L301" s="19"/>
    </row>
    <row r="302" spans="3:12" ht="12.75">
      <c r="C302" s="19"/>
      <c r="D302" s="19"/>
      <c r="E302" s="19"/>
      <c r="G302" s="19"/>
      <c r="H302" s="19"/>
      <c r="I302" s="19"/>
      <c r="J302" s="19"/>
      <c r="K302" s="19"/>
      <c r="L302" s="19"/>
    </row>
    <row r="303" spans="3:12" ht="12.75">
      <c r="C303" s="19"/>
      <c r="D303" s="19"/>
      <c r="E303" s="19"/>
      <c r="G303" s="19"/>
      <c r="H303" s="19"/>
      <c r="I303" s="19"/>
      <c r="J303" s="19"/>
      <c r="K303" s="19"/>
      <c r="L303" s="19"/>
    </row>
    <row r="304" spans="3:12" ht="12.75">
      <c r="C304" s="19"/>
      <c r="D304" s="19"/>
      <c r="E304" s="19"/>
      <c r="G304" s="19"/>
      <c r="H304" s="19"/>
      <c r="I304" s="19"/>
      <c r="J304" s="19"/>
      <c r="K304" s="19"/>
      <c r="L304" s="19"/>
    </row>
    <row r="305" spans="3:12" ht="12.75">
      <c r="C305" s="19"/>
      <c r="D305" s="19"/>
      <c r="E305" s="19"/>
      <c r="G305" s="19"/>
      <c r="H305" s="19"/>
      <c r="I305" s="19"/>
      <c r="J305" s="19"/>
      <c r="K305" s="19"/>
      <c r="L305" s="19"/>
    </row>
    <row r="306" spans="3:12" ht="12.75">
      <c r="C306" s="19"/>
      <c r="D306" s="19"/>
      <c r="E306" s="19"/>
      <c r="G306" s="19"/>
      <c r="H306" s="19"/>
      <c r="I306" s="19"/>
      <c r="J306" s="19"/>
      <c r="K306" s="19"/>
      <c r="L306" s="19"/>
    </row>
    <row r="307" spans="3:12" ht="12.75">
      <c r="C307" s="19"/>
      <c r="D307" s="19"/>
      <c r="E307" s="19"/>
      <c r="G307" s="19"/>
      <c r="H307" s="19"/>
      <c r="I307" s="19"/>
      <c r="J307" s="19"/>
      <c r="K307" s="19"/>
      <c r="L307" s="19"/>
    </row>
    <row r="308" spans="3:12" ht="12.75">
      <c r="C308" s="19"/>
      <c r="D308" s="19"/>
      <c r="E308" s="19"/>
      <c r="G308" s="19"/>
      <c r="H308" s="19"/>
      <c r="I308" s="19"/>
      <c r="J308" s="19"/>
      <c r="K308" s="19"/>
      <c r="L308" s="19"/>
    </row>
    <row r="309" spans="3:12" ht="12.75">
      <c r="C309" s="19"/>
      <c r="D309" s="19"/>
      <c r="E309" s="19"/>
      <c r="G309" s="19"/>
      <c r="H309" s="19"/>
      <c r="I309" s="19"/>
      <c r="J309" s="19"/>
      <c r="K309" s="19"/>
      <c r="L309" s="19"/>
    </row>
    <row r="310" spans="3:12" ht="12.75">
      <c r="C310" s="19"/>
      <c r="D310" s="19"/>
      <c r="E310" s="19"/>
      <c r="G310" s="19"/>
      <c r="H310" s="19"/>
      <c r="I310" s="19"/>
      <c r="J310" s="19"/>
      <c r="K310" s="19"/>
      <c r="L310" s="19"/>
    </row>
    <row r="311" spans="3:12" ht="12.75">
      <c r="C311" s="19"/>
      <c r="D311" s="19"/>
      <c r="E311" s="19"/>
      <c r="G311" s="19"/>
      <c r="H311" s="19"/>
      <c r="I311" s="19"/>
      <c r="J311" s="19"/>
      <c r="K311" s="19"/>
      <c r="L311" s="19"/>
    </row>
    <row r="312" spans="3:12" ht="12.75">
      <c r="C312" s="19"/>
      <c r="D312" s="19"/>
      <c r="E312" s="19"/>
      <c r="G312" s="19"/>
      <c r="H312" s="19"/>
      <c r="I312" s="19"/>
      <c r="J312" s="19"/>
      <c r="K312" s="19"/>
      <c r="L312" s="19"/>
    </row>
    <row r="313" spans="3:12" ht="12.75">
      <c r="C313" s="19"/>
      <c r="D313" s="19"/>
      <c r="E313" s="19"/>
      <c r="G313" s="19"/>
      <c r="H313" s="19"/>
      <c r="I313" s="19"/>
      <c r="J313" s="19"/>
      <c r="K313" s="19"/>
      <c r="L313" s="19"/>
    </row>
    <row r="314" spans="3:12" ht="12.75">
      <c r="C314" s="19"/>
      <c r="D314" s="19"/>
      <c r="E314" s="19"/>
      <c r="G314" s="19"/>
      <c r="H314" s="19"/>
      <c r="I314" s="19"/>
      <c r="J314" s="19"/>
      <c r="K314" s="19"/>
      <c r="L314" s="19"/>
    </row>
    <row r="315" spans="3:12" ht="12.75">
      <c r="C315" s="19"/>
      <c r="D315" s="19"/>
      <c r="E315" s="19"/>
      <c r="G315" s="19"/>
      <c r="H315" s="19"/>
      <c r="I315" s="19"/>
      <c r="J315" s="19"/>
      <c r="K315" s="19"/>
      <c r="L315" s="19"/>
    </row>
    <row r="316" spans="3:12" ht="12.75">
      <c r="C316" s="19"/>
      <c r="D316" s="19"/>
      <c r="E316" s="19"/>
      <c r="G316" s="19"/>
      <c r="H316" s="19"/>
      <c r="I316" s="19"/>
      <c r="J316" s="19"/>
      <c r="K316" s="19"/>
      <c r="L316" s="19"/>
    </row>
    <row r="317" spans="3:12" ht="12.75">
      <c r="C317" s="19"/>
      <c r="D317" s="19"/>
      <c r="E317" s="19"/>
      <c r="G317" s="19"/>
      <c r="H317" s="19"/>
      <c r="I317" s="19"/>
      <c r="J317" s="19"/>
      <c r="K317" s="19"/>
      <c r="L317" s="19"/>
    </row>
    <row r="318" spans="3:12" ht="12.75">
      <c r="C318" s="19"/>
      <c r="D318" s="19"/>
      <c r="E318" s="19"/>
      <c r="G318" s="19"/>
      <c r="H318" s="19"/>
      <c r="I318" s="19"/>
      <c r="J318" s="19"/>
      <c r="K318" s="19"/>
      <c r="L318" s="19"/>
    </row>
    <row r="319" spans="3:12" ht="12.75">
      <c r="C319" s="19"/>
      <c r="D319" s="19"/>
      <c r="E319" s="19"/>
      <c r="G319" s="19"/>
      <c r="H319" s="19"/>
      <c r="I319" s="19"/>
      <c r="J319" s="19"/>
      <c r="K319" s="19"/>
      <c r="L319" s="19"/>
    </row>
    <row r="320" spans="3:12" ht="12.75">
      <c r="C320" s="19"/>
      <c r="D320" s="19"/>
      <c r="E320" s="19"/>
      <c r="G320" s="19"/>
      <c r="H320" s="19"/>
      <c r="I320" s="19"/>
      <c r="J320" s="19"/>
      <c r="K320" s="19"/>
      <c r="L320" s="19"/>
    </row>
    <row r="321" spans="3:12" ht="12.75">
      <c r="C321" s="19"/>
      <c r="D321" s="19"/>
      <c r="E321" s="19"/>
      <c r="G321" s="19"/>
      <c r="H321" s="19"/>
      <c r="I321" s="19"/>
      <c r="J321" s="19"/>
      <c r="K321" s="19"/>
      <c r="L321" s="19"/>
    </row>
    <row r="322" spans="3:12" ht="12.75">
      <c r="C322" s="19"/>
      <c r="D322" s="19"/>
      <c r="E322" s="19"/>
      <c r="G322" s="19"/>
      <c r="H322" s="19"/>
      <c r="I322" s="19"/>
      <c r="J322" s="19"/>
      <c r="K322" s="19"/>
      <c r="L322" s="19"/>
    </row>
    <row r="323" spans="3:12" ht="12.75">
      <c r="C323" s="19"/>
      <c r="D323" s="19"/>
      <c r="E323" s="19"/>
      <c r="G323" s="19"/>
      <c r="H323" s="19"/>
      <c r="I323" s="19"/>
      <c r="J323" s="19"/>
      <c r="K323" s="19"/>
      <c r="L323" s="19"/>
    </row>
    <row r="324" spans="3:12" ht="12.75">
      <c r="C324" s="19"/>
      <c r="D324" s="19"/>
      <c r="E324" s="19"/>
      <c r="G324" s="19"/>
      <c r="H324" s="19"/>
      <c r="I324" s="19"/>
      <c r="J324" s="19"/>
      <c r="K324" s="19"/>
      <c r="L324" s="19"/>
    </row>
    <row r="325" spans="3:12" ht="12.75">
      <c r="C325" s="19"/>
      <c r="D325" s="19"/>
      <c r="E325" s="19"/>
      <c r="G325" s="19"/>
      <c r="H325" s="19"/>
      <c r="I325" s="19"/>
      <c r="J325" s="19"/>
      <c r="K325" s="19"/>
      <c r="L325" s="19"/>
    </row>
    <row r="326" spans="3:12" ht="12.75">
      <c r="C326" s="19"/>
      <c r="D326" s="19"/>
      <c r="E326" s="19"/>
      <c r="G326" s="19"/>
      <c r="H326" s="19"/>
      <c r="I326" s="19"/>
      <c r="J326" s="19"/>
      <c r="K326" s="19"/>
      <c r="L326" s="19"/>
    </row>
    <row r="327" spans="3:12" ht="12.75">
      <c r="C327" s="19"/>
      <c r="D327" s="19"/>
      <c r="E327" s="19"/>
      <c r="G327" s="19"/>
      <c r="H327" s="19"/>
      <c r="I327" s="19"/>
      <c r="J327" s="19"/>
      <c r="K327" s="19"/>
      <c r="L327" s="19"/>
    </row>
    <row r="328" spans="3:12" ht="12.75">
      <c r="C328" s="19"/>
      <c r="D328" s="19"/>
      <c r="E328" s="19"/>
      <c r="G328" s="19"/>
      <c r="H328" s="19"/>
      <c r="I328" s="19"/>
      <c r="J328" s="19"/>
      <c r="K328" s="19"/>
      <c r="L328" s="19"/>
    </row>
    <row r="329" spans="3:12" ht="12.75">
      <c r="C329" s="19"/>
      <c r="D329" s="19"/>
      <c r="E329" s="19"/>
      <c r="G329" s="19"/>
      <c r="H329" s="19"/>
      <c r="I329" s="19"/>
      <c r="J329" s="19"/>
      <c r="K329" s="19"/>
      <c r="L329" s="19"/>
    </row>
    <row r="330" spans="3:12" ht="12.75">
      <c r="C330" s="19"/>
      <c r="D330" s="19"/>
      <c r="E330" s="19"/>
      <c r="G330" s="19"/>
      <c r="H330" s="19"/>
      <c r="I330" s="19"/>
      <c r="J330" s="19"/>
      <c r="K330" s="19"/>
      <c r="L330" s="19"/>
    </row>
    <row r="331" spans="3:12" ht="12.75">
      <c r="C331" s="19"/>
      <c r="D331" s="19"/>
      <c r="E331" s="19"/>
      <c r="G331" s="19"/>
      <c r="H331" s="19"/>
      <c r="I331" s="19"/>
      <c r="J331" s="19"/>
      <c r="K331" s="19"/>
      <c r="L331" s="19"/>
    </row>
    <row r="332" spans="3:12" ht="12.75">
      <c r="C332" s="19"/>
      <c r="D332" s="19"/>
      <c r="E332" s="19"/>
      <c r="G332" s="19"/>
      <c r="H332" s="19"/>
      <c r="I332" s="19"/>
      <c r="J332" s="19"/>
      <c r="K332" s="19"/>
      <c r="L332" s="19"/>
    </row>
    <row r="333" spans="3:12" ht="12.75">
      <c r="C333" s="19"/>
      <c r="D333" s="19"/>
      <c r="E333" s="19"/>
      <c r="G333" s="19"/>
      <c r="H333" s="19"/>
      <c r="I333" s="19"/>
      <c r="J333" s="19"/>
      <c r="K333" s="19"/>
      <c r="L333" s="19"/>
    </row>
  </sheetData>
  <sheetProtection/>
  <mergeCells count="8">
    <mergeCell ref="C6:J6"/>
    <mergeCell ref="C92:J92"/>
    <mergeCell ref="C94:J94"/>
    <mergeCell ref="H98:J98"/>
    <mergeCell ref="E8:F8"/>
    <mergeCell ref="G8:J8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landscape" paperSize="9" scale="62" r:id="rId1"/>
  <headerFooter alignWithMargins="0">
    <oddHeader>&amp;RZałącznik Nr 4 do sprawozdania  Wójta Gminy -wykonanie budżetu za 2009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J7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.125" style="1" customWidth="1"/>
    <col min="2" max="2" width="34.875" style="1" customWidth="1"/>
    <col min="3" max="3" width="6.875" style="1" customWidth="1"/>
    <col min="4" max="4" width="13.875" style="1" customWidth="1"/>
    <col min="5" max="5" width="5.625" style="1" customWidth="1"/>
    <col min="6" max="6" width="6.875" style="1" customWidth="1"/>
    <col min="7" max="7" width="21.00390625" style="1" customWidth="1"/>
    <col min="8" max="8" width="9.875" style="1" bestFit="1" customWidth="1"/>
    <col min="9" max="9" width="11.00390625" style="1" customWidth="1"/>
    <col min="10" max="10" width="13.00390625" style="1" customWidth="1"/>
    <col min="11" max="16384" width="9.125" style="1" customWidth="1"/>
  </cols>
  <sheetData>
    <row r="1" s="31" customFormat="1" ht="12"/>
    <row r="2" s="31" customFormat="1" ht="12"/>
    <row r="3" s="31" customFormat="1" ht="12"/>
    <row r="4" s="31" customFormat="1" ht="12"/>
    <row r="5" spans="1:10" s="31" customFormat="1" ht="15.75">
      <c r="A5" s="655" t="s">
        <v>389</v>
      </c>
      <c r="B5" s="655"/>
      <c r="C5" s="655"/>
      <c r="D5" s="655"/>
      <c r="E5" s="655"/>
      <c r="F5" s="655"/>
      <c r="G5" s="655"/>
      <c r="H5" s="655"/>
      <c r="I5" s="655"/>
      <c r="J5" s="655"/>
    </row>
    <row r="6" spans="1:10" s="31" customFormat="1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s="31" customFormat="1" ht="12.75">
      <c r="A7" s="27"/>
      <c r="B7" s="27"/>
      <c r="C7" s="27"/>
      <c r="D7" s="27"/>
      <c r="E7" s="27"/>
      <c r="F7" s="27"/>
      <c r="G7" s="27"/>
      <c r="H7" s="27"/>
      <c r="I7" s="27"/>
      <c r="J7" s="536"/>
    </row>
    <row r="8" spans="1:10" ht="23.25" customHeight="1">
      <c r="A8" s="653" t="s">
        <v>22</v>
      </c>
      <c r="B8" s="653" t="s">
        <v>299</v>
      </c>
      <c r="C8" s="653" t="s">
        <v>300</v>
      </c>
      <c r="D8" s="656" t="s">
        <v>301</v>
      </c>
      <c r="E8" s="653" t="s">
        <v>3</v>
      </c>
      <c r="F8" s="656" t="s">
        <v>4</v>
      </c>
      <c r="G8" s="653" t="s">
        <v>390</v>
      </c>
      <c r="H8" s="653"/>
      <c r="I8" s="654" t="s">
        <v>401</v>
      </c>
      <c r="J8" s="653" t="s">
        <v>402</v>
      </c>
    </row>
    <row r="9" spans="1:10" ht="24.75" customHeight="1">
      <c r="A9" s="653"/>
      <c r="B9" s="653"/>
      <c r="C9" s="653"/>
      <c r="D9" s="657"/>
      <c r="E9" s="653"/>
      <c r="F9" s="657"/>
      <c r="G9" s="531" t="s">
        <v>391</v>
      </c>
      <c r="H9" s="531" t="s">
        <v>392</v>
      </c>
      <c r="I9" s="654"/>
      <c r="J9" s="653"/>
    </row>
    <row r="10" spans="1:10" ht="14.25" customHeight="1">
      <c r="A10" s="22" t="s">
        <v>10</v>
      </c>
      <c r="B10" s="11" t="s">
        <v>393</v>
      </c>
      <c r="C10" s="22">
        <v>2009</v>
      </c>
      <c r="D10" s="22" t="s">
        <v>394</v>
      </c>
      <c r="E10" s="22">
        <v>853</v>
      </c>
      <c r="F10" s="22">
        <v>85395</v>
      </c>
      <c r="G10" s="22" t="s">
        <v>304</v>
      </c>
      <c r="H10" s="540">
        <f>SUM(H11:H13)</f>
        <v>141668</v>
      </c>
      <c r="I10" s="540">
        <f>SUM(I11:I13)</f>
        <v>141668</v>
      </c>
      <c r="J10" s="537">
        <f>SUM(J11:J13)</f>
        <v>119724</v>
      </c>
    </row>
    <row r="11" spans="1:10" ht="15" customHeight="1">
      <c r="A11" s="23"/>
      <c r="B11" s="427" t="s">
        <v>395</v>
      </c>
      <c r="C11" s="23"/>
      <c r="D11" s="23"/>
      <c r="E11" s="23"/>
      <c r="F11" s="23"/>
      <c r="G11" s="532" t="s">
        <v>396</v>
      </c>
      <c r="H11" s="537">
        <v>21140.14</v>
      </c>
      <c r="I11" s="537">
        <f>SUM(H11)</f>
        <v>21140.14</v>
      </c>
      <c r="J11" s="537">
        <v>14140.14</v>
      </c>
    </row>
    <row r="12" spans="1:10" s="20" customFormat="1" ht="27" customHeight="1">
      <c r="A12" s="23"/>
      <c r="B12" s="427" t="s">
        <v>397</v>
      </c>
      <c r="C12" s="427"/>
      <c r="D12" s="23"/>
      <c r="E12" s="23"/>
      <c r="F12" s="23"/>
      <c r="G12" s="532" t="s">
        <v>398</v>
      </c>
      <c r="H12" s="537">
        <v>6060.06</v>
      </c>
      <c r="I12" s="537">
        <f>SUM(H12)</f>
        <v>6060.06</v>
      </c>
      <c r="J12" s="537">
        <v>5311.53</v>
      </c>
    </row>
    <row r="13" spans="1:10" s="10" customFormat="1" ht="26.25" customHeight="1">
      <c r="A13" s="23"/>
      <c r="B13" s="427" t="s">
        <v>399</v>
      </c>
      <c r="C13" s="427"/>
      <c r="D13" s="23"/>
      <c r="E13" s="23"/>
      <c r="F13" s="23"/>
      <c r="G13" s="533" t="s">
        <v>400</v>
      </c>
      <c r="H13" s="537">
        <v>114467.8</v>
      </c>
      <c r="I13" s="537">
        <f>SUM(H13)</f>
        <v>114467.8</v>
      </c>
      <c r="J13" s="537">
        <v>100272.33</v>
      </c>
    </row>
    <row r="14" spans="1:10" ht="15" customHeight="1">
      <c r="A14" s="24"/>
      <c r="B14" s="24"/>
      <c r="C14" s="24"/>
      <c r="D14" s="24"/>
      <c r="E14" s="24"/>
      <c r="F14" s="24"/>
      <c r="G14" s="24"/>
      <c r="H14" s="538"/>
      <c r="I14" s="538"/>
      <c r="J14" s="538"/>
    </row>
    <row r="15" spans="1:10" ht="4.5" customHeight="1">
      <c r="A15" s="23"/>
      <c r="B15" s="23"/>
      <c r="C15" s="23"/>
      <c r="D15" s="23"/>
      <c r="E15" s="23"/>
      <c r="F15" s="23"/>
      <c r="G15" s="23"/>
      <c r="H15" s="537"/>
      <c r="I15" s="537"/>
      <c r="J15" s="537"/>
    </row>
    <row r="16" spans="1:10" ht="15.75" customHeight="1">
      <c r="A16" s="23"/>
      <c r="B16" s="23" t="s">
        <v>317</v>
      </c>
      <c r="C16" s="23"/>
      <c r="D16" s="23"/>
      <c r="E16" s="23"/>
      <c r="F16" s="23"/>
      <c r="G16" s="23"/>
      <c r="H16" s="539">
        <f>SUM(H17:H19)</f>
        <v>141668</v>
      </c>
      <c r="I16" s="539">
        <f>SUM(I17:I19)</f>
        <v>141668</v>
      </c>
      <c r="J16" s="539">
        <f>SUM(J17:J19)</f>
        <v>119724</v>
      </c>
    </row>
    <row r="17" spans="1:10" ht="15" customHeight="1">
      <c r="A17" s="23"/>
      <c r="B17" s="534" t="s">
        <v>396</v>
      </c>
      <c r="C17" s="23"/>
      <c r="D17" s="23"/>
      <c r="E17" s="23"/>
      <c r="F17" s="23"/>
      <c r="G17" s="23"/>
      <c r="H17" s="537">
        <f aca="true" t="shared" si="0" ref="H17:J19">SUM(H11)</f>
        <v>21140.14</v>
      </c>
      <c r="I17" s="537">
        <f t="shared" si="0"/>
        <v>21140.14</v>
      </c>
      <c r="J17" s="537">
        <f t="shared" si="0"/>
        <v>14140.14</v>
      </c>
    </row>
    <row r="18" spans="1:10" s="30" customFormat="1" ht="15.75">
      <c r="A18" s="23"/>
      <c r="B18" s="534" t="s">
        <v>398</v>
      </c>
      <c r="C18" s="23"/>
      <c r="D18" s="23"/>
      <c r="E18" s="23"/>
      <c r="F18" s="23"/>
      <c r="G18" s="23"/>
      <c r="H18" s="537">
        <f t="shared" si="0"/>
        <v>6060.06</v>
      </c>
      <c r="I18" s="537">
        <f t="shared" si="0"/>
        <v>6060.06</v>
      </c>
      <c r="J18" s="537">
        <f t="shared" si="0"/>
        <v>5311.53</v>
      </c>
    </row>
    <row r="19" spans="1:10" s="56" customFormat="1" ht="18" customHeight="1">
      <c r="A19" s="24"/>
      <c r="B19" s="535" t="s">
        <v>400</v>
      </c>
      <c r="C19" s="24"/>
      <c r="D19" s="24"/>
      <c r="E19" s="24"/>
      <c r="F19" s="24"/>
      <c r="G19" s="24"/>
      <c r="H19" s="538">
        <f t="shared" si="0"/>
        <v>114467.8</v>
      </c>
      <c r="I19" s="538">
        <f t="shared" si="0"/>
        <v>114467.8</v>
      </c>
      <c r="J19" s="538">
        <f t="shared" si="0"/>
        <v>100272.33</v>
      </c>
    </row>
    <row r="20" spans="1:8" ht="15.75">
      <c r="A20" s="348"/>
      <c r="B20" s="348"/>
      <c r="C20" s="348"/>
      <c r="D20" s="349"/>
      <c r="E20" s="349"/>
      <c r="F20" s="349"/>
      <c r="G20" s="349"/>
      <c r="H20" s="347"/>
    </row>
    <row r="21" spans="1:8" ht="18" customHeight="1">
      <c r="A21" s="251"/>
      <c r="B21" s="251"/>
      <c r="C21" s="251"/>
      <c r="D21" s="350"/>
      <c r="E21" s="350"/>
      <c r="F21" s="351"/>
      <c r="G21" s="351"/>
      <c r="H21" s="30"/>
    </row>
    <row r="22" spans="1:8" ht="18.75" customHeight="1">
      <c r="A22" s="251"/>
      <c r="B22" s="251"/>
      <c r="C22" s="251"/>
      <c r="D22" s="350"/>
      <c r="E22" s="350"/>
      <c r="F22" s="351"/>
      <c r="G22" s="351"/>
      <c r="H22" s="30"/>
    </row>
    <row r="23" spans="1:8" ht="20.25" customHeight="1">
      <c r="A23" s="251"/>
      <c r="B23" s="251"/>
      <c r="C23" s="251"/>
      <c r="D23" s="350"/>
      <c r="E23" s="350"/>
      <c r="F23" s="351"/>
      <c r="G23" s="351"/>
      <c r="H23" s="30"/>
    </row>
    <row r="24" spans="1:8" ht="27" customHeight="1">
      <c r="A24" s="251"/>
      <c r="B24" s="251"/>
      <c r="C24" s="251"/>
      <c r="D24" s="350"/>
      <c r="E24" s="350"/>
      <c r="F24" s="351"/>
      <c r="G24" s="351"/>
      <c r="H24" s="30"/>
    </row>
    <row r="25" spans="1:8" ht="21" customHeight="1">
      <c r="A25" s="251"/>
      <c r="B25" s="251"/>
      <c r="C25" s="251"/>
      <c r="D25" s="350"/>
      <c r="E25" s="350"/>
      <c r="F25" s="351"/>
      <c r="G25" s="351"/>
      <c r="H25" s="30"/>
    </row>
    <row r="26" spans="1:8" ht="19.5" customHeight="1">
      <c r="A26" s="251"/>
      <c r="B26" s="251"/>
      <c r="C26" s="251"/>
      <c r="D26" s="350"/>
      <c r="E26" s="350"/>
      <c r="F26" s="351"/>
      <c r="G26" s="351"/>
      <c r="H26" s="30"/>
    </row>
    <row r="27" spans="1:8" ht="15" customHeight="1">
      <c r="A27" s="251"/>
      <c r="B27" s="352"/>
      <c r="C27" s="352"/>
      <c r="D27" s="350"/>
      <c r="E27" s="350"/>
      <c r="F27" s="351"/>
      <c r="G27" s="351"/>
      <c r="H27" s="30"/>
    </row>
    <row r="28" spans="1:8" ht="15.75">
      <c r="A28" s="251"/>
      <c r="B28" s="251"/>
      <c r="C28" s="251"/>
      <c r="D28" s="350"/>
      <c r="E28" s="350"/>
      <c r="F28" s="351"/>
      <c r="G28" s="351"/>
      <c r="H28" s="30"/>
    </row>
    <row r="29" spans="1:8" ht="15.75">
      <c r="A29" s="251"/>
      <c r="B29" s="251"/>
      <c r="C29" s="251"/>
      <c r="D29" s="251"/>
      <c r="E29" s="251"/>
      <c r="F29" s="251"/>
      <c r="G29" s="251"/>
      <c r="H29" s="30"/>
    </row>
    <row r="30" spans="1:7" ht="15.75">
      <c r="A30" s="251"/>
      <c r="B30" s="251"/>
      <c r="C30" s="251"/>
      <c r="D30" s="251"/>
      <c r="E30" s="251"/>
      <c r="F30" s="251"/>
      <c r="G30" s="251"/>
    </row>
    <row r="31" spans="1:7" ht="15.75">
      <c r="A31" s="251"/>
      <c r="B31" s="251"/>
      <c r="C31" s="250"/>
      <c r="D31" s="250"/>
      <c r="E31" s="250"/>
      <c r="F31" s="250"/>
      <c r="G31" s="250"/>
    </row>
    <row r="32" spans="1:7" ht="15.75">
      <c r="A32" s="251"/>
      <c r="B32" s="251"/>
      <c r="C32" s="250"/>
      <c r="D32" s="250"/>
      <c r="E32" s="250"/>
      <c r="F32" s="250"/>
      <c r="G32" s="25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  <row r="38" spans="1:2" ht="15.75">
      <c r="A38" s="30"/>
      <c r="B38" s="30"/>
    </row>
    <row r="39" spans="1:2" ht="15.75">
      <c r="A39" s="30"/>
      <c r="B39" s="30"/>
    </row>
    <row r="40" spans="1:2" ht="15.75">
      <c r="A40" s="30"/>
      <c r="B40" s="30"/>
    </row>
    <row r="41" spans="1:2" ht="15.75">
      <c r="A41" s="30"/>
      <c r="B41" s="30"/>
    </row>
    <row r="42" spans="1:2" ht="15.75">
      <c r="A42" s="30"/>
      <c r="B42" s="30"/>
    </row>
    <row r="43" spans="1:2" ht="15.75">
      <c r="A43" s="30"/>
      <c r="B43" s="30"/>
    </row>
    <row r="44" spans="1:2" ht="15.75">
      <c r="A44" s="30"/>
      <c r="B44" s="30"/>
    </row>
    <row r="45" spans="1:2" ht="15.75">
      <c r="A45" s="30"/>
      <c r="B45" s="30"/>
    </row>
    <row r="46" spans="1:2" ht="15.75">
      <c r="A46" s="30"/>
      <c r="B46" s="30"/>
    </row>
    <row r="47" spans="1:2" ht="15.75">
      <c r="A47" s="30"/>
      <c r="B47" s="30"/>
    </row>
    <row r="48" spans="1:2" ht="15.75">
      <c r="A48" s="30"/>
      <c r="B48" s="30"/>
    </row>
    <row r="49" spans="1:2" ht="15.75">
      <c r="A49" s="30"/>
      <c r="B49" s="30"/>
    </row>
    <row r="50" spans="1:2" ht="15.75">
      <c r="A50" s="30"/>
      <c r="B50" s="30"/>
    </row>
    <row r="51" spans="1:2" ht="15.75">
      <c r="A51" s="30"/>
      <c r="B51" s="30"/>
    </row>
    <row r="52" spans="1:2" ht="15.75">
      <c r="A52" s="30"/>
      <c r="B52" s="30"/>
    </row>
    <row r="53" spans="1:2" ht="15.75">
      <c r="A53" s="30"/>
      <c r="B53" s="30"/>
    </row>
    <row r="54" spans="1:2" ht="15.75">
      <c r="A54" s="30"/>
      <c r="B54" s="30"/>
    </row>
    <row r="55" spans="1:2" ht="15.75">
      <c r="A55" s="30"/>
      <c r="B55" s="30"/>
    </row>
    <row r="56" spans="1:2" ht="15.75">
      <c r="A56" s="30"/>
      <c r="B56" s="30"/>
    </row>
    <row r="57" spans="1:2" ht="15.75">
      <c r="A57" s="30"/>
      <c r="B57" s="30"/>
    </row>
    <row r="58" spans="1:2" ht="15.75">
      <c r="A58" s="30"/>
      <c r="B58" s="30"/>
    </row>
    <row r="59" spans="1:2" ht="15.75">
      <c r="A59" s="30"/>
      <c r="B59" s="30"/>
    </row>
    <row r="60" spans="1:2" ht="15.75">
      <c r="A60" s="30"/>
      <c r="B60" s="30"/>
    </row>
    <row r="61" spans="1:2" ht="15.75">
      <c r="A61" s="30"/>
      <c r="B61" s="30"/>
    </row>
    <row r="62" spans="1:2" ht="15.75">
      <c r="A62" s="30"/>
      <c r="B62" s="30"/>
    </row>
    <row r="63" spans="1:2" ht="15.75">
      <c r="A63" s="30"/>
      <c r="B63" s="30"/>
    </row>
    <row r="64" spans="1:2" ht="15.75">
      <c r="A64" s="30"/>
      <c r="B64" s="30"/>
    </row>
    <row r="65" spans="1:2" ht="15.75">
      <c r="A65" s="30"/>
      <c r="B65" s="30"/>
    </row>
    <row r="66" spans="1:2" ht="15.75">
      <c r="A66" s="30"/>
      <c r="B66" s="30"/>
    </row>
    <row r="67" spans="1:2" ht="15.75">
      <c r="A67" s="30"/>
      <c r="B67" s="30"/>
    </row>
    <row r="68" spans="1:2" ht="15.75">
      <c r="A68" s="30"/>
      <c r="B68" s="30"/>
    </row>
    <row r="69" spans="1:2" ht="15.75">
      <c r="A69" s="30"/>
      <c r="B69" s="30"/>
    </row>
    <row r="70" spans="1:2" ht="15.75">
      <c r="A70" s="30"/>
      <c r="B70" s="30"/>
    </row>
    <row r="71" spans="1:2" ht="15.75">
      <c r="A71" s="30"/>
      <c r="B71" s="30"/>
    </row>
    <row r="72" spans="1:2" ht="15.75">
      <c r="A72" s="30"/>
      <c r="B72" s="30"/>
    </row>
    <row r="73" spans="1:2" ht="15.75">
      <c r="A73" s="30"/>
      <c r="B73" s="30"/>
    </row>
    <row r="74" spans="1:2" ht="15.75">
      <c r="A74" s="30"/>
      <c r="B74" s="30"/>
    </row>
    <row r="75" spans="1:2" ht="15.75">
      <c r="A75" s="30"/>
      <c r="B75" s="30"/>
    </row>
    <row r="76" spans="1:2" ht="15.75">
      <c r="A76" s="30"/>
      <c r="B76" s="30"/>
    </row>
    <row r="77" spans="1:2" ht="15.75">
      <c r="A77" s="30"/>
      <c r="B77" s="30"/>
    </row>
  </sheetData>
  <sheetProtection/>
  <mergeCells count="10">
    <mergeCell ref="J8:J9"/>
    <mergeCell ref="I8:I9"/>
    <mergeCell ref="A5:J5"/>
    <mergeCell ref="A8:A9"/>
    <mergeCell ref="B8:B9"/>
    <mergeCell ref="C8:C9"/>
    <mergeCell ref="D8:D9"/>
    <mergeCell ref="E8:E9"/>
    <mergeCell ref="F8:F9"/>
    <mergeCell ref="G8:H8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>&amp;RZałącznik Nr 4a do sprawozdania  Wójta Gminy - wykonanie budżetu za 2009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4.125" style="0" customWidth="1"/>
    <col min="2" max="2" width="37.00390625" style="0" customWidth="1"/>
    <col min="4" max="4" width="13.75390625" style="0" customWidth="1"/>
    <col min="5" max="5" width="6.00390625" style="0" customWidth="1"/>
    <col min="6" max="6" width="8.75390625" style="0" customWidth="1"/>
    <col min="7" max="7" width="20.125" style="0" customWidth="1"/>
    <col min="8" max="8" width="16.00390625" style="0" customWidth="1"/>
    <col min="9" max="9" width="16.875" style="0" customWidth="1"/>
  </cols>
  <sheetData>
    <row r="8" spans="1:9" ht="12.75">
      <c r="A8" s="340" t="s">
        <v>315</v>
      </c>
      <c r="B8" s="340"/>
      <c r="C8" s="340"/>
      <c r="D8" s="340"/>
      <c r="E8" s="340"/>
      <c r="F8" s="340"/>
      <c r="G8" s="340"/>
      <c r="H8" s="340"/>
      <c r="I8" s="340"/>
    </row>
    <row r="9" spans="1:9" ht="12.75">
      <c r="A9" s="340"/>
      <c r="B9" s="340"/>
      <c r="C9" s="340" t="s">
        <v>406</v>
      </c>
      <c r="D9" s="340"/>
      <c r="E9" s="340"/>
      <c r="F9" s="340"/>
      <c r="G9" s="340"/>
      <c r="H9" s="340"/>
      <c r="I9" s="340"/>
    </row>
    <row r="10" spans="1:6" ht="22.5" customHeight="1">
      <c r="A10" s="297"/>
      <c r="B10" s="297"/>
      <c r="C10" s="297"/>
      <c r="D10" s="297"/>
      <c r="E10" s="297"/>
      <c r="F10" s="297"/>
    </row>
    <row r="11" spans="1:10" ht="76.5">
      <c r="A11" s="328" t="s">
        <v>22</v>
      </c>
      <c r="B11" s="329" t="s">
        <v>299</v>
      </c>
      <c r="C11" s="330" t="s">
        <v>300</v>
      </c>
      <c r="D11" s="331" t="s">
        <v>301</v>
      </c>
      <c r="E11" s="330" t="s">
        <v>3</v>
      </c>
      <c r="F11" s="332" t="s">
        <v>4</v>
      </c>
      <c r="G11" s="331" t="s">
        <v>312</v>
      </c>
      <c r="H11" s="331" t="s">
        <v>313</v>
      </c>
      <c r="I11" s="331" t="s">
        <v>388</v>
      </c>
      <c r="J11" s="306"/>
    </row>
    <row r="12" spans="1:9" ht="27.75" customHeight="1">
      <c r="A12" s="300" t="s">
        <v>10</v>
      </c>
      <c r="B12" s="303" t="s">
        <v>302</v>
      </c>
      <c r="C12" s="307" t="s">
        <v>303</v>
      </c>
      <c r="D12" s="308" t="s">
        <v>134</v>
      </c>
      <c r="E12" s="309">
        <v>801</v>
      </c>
      <c r="F12" s="309">
        <v>80110</v>
      </c>
      <c r="G12" s="299" t="s">
        <v>304</v>
      </c>
      <c r="H12" s="342">
        <f>SUM(H13:H15)</f>
        <v>4220000</v>
      </c>
      <c r="I12" s="359">
        <f>SUM(I13:I15)</f>
        <v>2785136.4699999997</v>
      </c>
    </row>
    <row r="13" spans="1:9" ht="33.75">
      <c r="A13" s="302"/>
      <c r="B13" s="294" t="s">
        <v>305</v>
      </c>
      <c r="C13" s="310"/>
      <c r="D13" s="308"/>
      <c r="E13" s="311"/>
      <c r="F13" s="311"/>
      <c r="G13" s="321" t="s">
        <v>309</v>
      </c>
      <c r="H13" s="315">
        <v>2120000</v>
      </c>
      <c r="I13" s="316">
        <v>949966.01</v>
      </c>
    </row>
    <row r="14" spans="1:9" ht="33.75" customHeight="1">
      <c r="A14" s="302"/>
      <c r="B14" s="294" t="s">
        <v>306</v>
      </c>
      <c r="C14" s="310"/>
      <c r="D14" s="308"/>
      <c r="E14" s="311"/>
      <c r="F14" s="311"/>
      <c r="G14" s="322" t="s">
        <v>310</v>
      </c>
      <c r="H14" s="315"/>
      <c r="I14" s="316"/>
    </row>
    <row r="15" spans="1:9" ht="24" customHeight="1">
      <c r="A15" s="301"/>
      <c r="B15" s="296" t="s">
        <v>307</v>
      </c>
      <c r="C15" s="312"/>
      <c r="D15" s="313"/>
      <c r="E15" s="313"/>
      <c r="F15" s="313"/>
      <c r="G15" s="323" t="s">
        <v>311</v>
      </c>
      <c r="H15" s="317">
        <v>2100000</v>
      </c>
      <c r="I15" s="318">
        <v>1835170.46</v>
      </c>
    </row>
    <row r="16" spans="1:9" ht="12" customHeight="1">
      <c r="A16" s="302"/>
      <c r="B16" s="294"/>
      <c r="C16" s="304"/>
      <c r="D16" s="295"/>
      <c r="E16" s="302"/>
      <c r="F16" s="302"/>
      <c r="G16" s="314"/>
      <c r="H16" s="319"/>
      <c r="I16" s="357"/>
    </row>
    <row r="17" spans="1:9" ht="12" customHeight="1" hidden="1">
      <c r="A17" s="302"/>
      <c r="B17" s="294"/>
      <c r="C17" s="304"/>
      <c r="D17" s="295"/>
      <c r="E17" s="302"/>
      <c r="F17" s="302"/>
      <c r="G17" s="314"/>
      <c r="H17" s="292"/>
      <c r="I17" s="314"/>
    </row>
    <row r="18" spans="1:9" ht="12.75" hidden="1">
      <c r="A18" s="302"/>
      <c r="B18" s="294"/>
      <c r="C18" s="304"/>
      <c r="D18" s="295"/>
      <c r="E18" s="302"/>
      <c r="F18" s="302"/>
      <c r="G18" s="314"/>
      <c r="H18" s="292"/>
      <c r="I18" s="314"/>
    </row>
    <row r="19" spans="1:9" s="340" customFormat="1" ht="12.75">
      <c r="A19" s="343"/>
      <c r="B19" s="343" t="s">
        <v>308</v>
      </c>
      <c r="C19" s="344"/>
      <c r="D19" s="345"/>
      <c r="E19" s="343"/>
      <c r="F19" s="343"/>
      <c r="G19" s="346"/>
      <c r="H19" s="341">
        <f>SUM(H12)</f>
        <v>4220000</v>
      </c>
      <c r="I19" s="358">
        <f>SUM(I12)</f>
        <v>2785136.4699999997</v>
      </c>
    </row>
    <row r="20" spans="1:9" ht="15.75" customHeight="1">
      <c r="A20" s="302"/>
      <c r="B20" s="324" t="s">
        <v>314</v>
      </c>
      <c r="C20" s="304"/>
      <c r="D20" s="295"/>
      <c r="E20" s="302"/>
      <c r="F20" s="302"/>
      <c r="G20" s="314"/>
      <c r="H20" s="319">
        <f>SUM(H13)</f>
        <v>2120000</v>
      </c>
      <c r="I20" s="320">
        <f>SUM(I13)</f>
        <v>949966.01</v>
      </c>
    </row>
    <row r="21" spans="1:9" ht="18" customHeight="1">
      <c r="A21" s="302"/>
      <c r="B21" s="324" t="s">
        <v>310</v>
      </c>
      <c r="C21" s="304"/>
      <c r="D21" s="295"/>
      <c r="E21" s="302"/>
      <c r="F21" s="302"/>
      <c r="G21" s="314"/>
      <c r="H21" s="292"/>
      <c r="I21" s="320"/>
    </row>
    <row r="22" spans="1:9" ht="17.25" customHeight="1">
      <c r="A22" s="301"/>
      <c r="B22" s="325" t="s">
        <v>311</v>
      </c>
      <c r="C22" s="298"/>
      <c r="D22" s="297"/>
      <c r="E22" s="301"/>
      <c r="F22" s="301"/>
      <c r="G22" s="291"/>
      <c r="H22" s="326">
        <f>SUM(H15)</f>
        <v>2100000</v>
      </c>
      <c r="I22" s="327">
        <f>SUM(I15)</f>
        <v>1835170.46</v>
      </c>
    </row>
    <row r="23" spans="1:9" ht="12.75">
      <c r="A23" s="295"/>
      <c r="B23" s="305"/>
      <c r="C23" s="295"/>
      <c r="D23" s="295"/>
      <c r="E23" s="295"/>
      <c r="F23" s="295"/>
      <c r="G23" s="292"/>
      <c r="H23" s="292"/>
      <c r="I23" s="292"/>
    </row>
    <row r="24" spans="1:9" ht="12.75">
      <c r="A24" s="295"/>
      <c r="B24" s="295"/>
      <c r="C24" s="295"/>
      <c r="D24" s="295"/>
      <c r="E24" s="295"/>
      <c r="F24" s="295"/>
      <c r="G24" s="292"/>
      <c r="H24" s="292"/>
      <c r="I24" s="292"/>
    </row>
    <row r="25" spans="1:9" ht="12.75">
      <c r="A25" s="295"/>
      <c r="B25" s="295"/>
      <c r="C25" s="295"/>
      <c r="D25" s="295"/>
      <c r="E25" s="295"/>
      <c r="F25" s="295"/>
      <c r="G25" s="292"/>
      <c r="H25" s="292"/>
      <c r="I25" s="292"/>
    </row>
    <row r="26" spans="1:9" ht="12.75">
      <c r="A26" s="295"/>
      <c r="B26" s="295"/>
      <c r="C26" s="295"/>
      <c r="D26" s="295"/>
      <c r="E26" s="293"/>
      <c r="F26" s="293"/>
      <c r="G26" s="292"/>
      <c r="H26" s="292"/>
      <c r="I26" s="292"/>
    </row>
    <row r="27" spans="1:6" ht="12.75">
      <c r="A27" s="293"/>
      <c r="B27" s="293"/>
      <c r="C27" s="293"/>
      <c r="D27" s="293"/>
      <c r="E27" s="293"/>
      <c r="F27" s="293"/>
    </row>
    <row r="28" spans="1:6" ht="12.75">
      <c r="A28" s="293"/>
      <c r="B28" s="293"/>
      <c r="C28" s="293"/>
      <c r="D28" s="293"/>
      <c r="E28" s="293"/>
      <c r="F28" s="293"/>
    </row>
    <row r="29" spans="1:6" ht="12.75">
      <c r="A29" s="293"/>
      <c r="B29" s="293"/>
      <c r="C29" s="293"/>
      <c r="D29" s="293"/>
      <c r="E29" s="293"/>
      <c r="F29" s="293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&amp;RZałączanik Nr 4b do sprawozdania Wójta Gminy -wykonanie budżetu za 2009 r.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R26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6.00390625" style="1" customWidth="1"/>
    <col min="2" max="2" width="7.25390625" style="1" customWidth="1"/>
    <col min="3" max="3" width="10.875" style="1" customWidth="1"/>
    <col min="4" max="4" width="16.75390625" style="1" customWidth="1"/>
    <col min="5" max="5" width="7.125" style="1" customWidth="1"/>
    <col min="6" max="6" width="20.875" style="1" customWidth="1"/>
    <col min="7" max="7" width="18.875" style="1" customWidth="1"/>
    <col min="8" max="8" width="19.875" style="1" customWidth="1"/>
    <col min="9" max="9" width="14.25390625" style="1" customWidth="1"/>
    <col min="10" max="16384" width="9.125" style="1" customWidth="1"/>
  </cols>
  <sheetData>
    <row r="1" s="31" customFormat="1" ht="12"/>
    <row r="2" spans="3:4" s="31" customFormat="1" ht="12">
      <c r="C2" s="658"/>
      <c r="D2" s="658"/>
    </row>
    <row r="3" spans="3:4" s="31" customFormat="1" ht="12.75" customHeight="1">
      <c r="C3" s="658"/>
      <c r="D3" s="658"/>
    </row>
    <row r="4" s="31" customFormat="1" ht="7.5" customHeight="1"/>
    <row r="5" s="31" customFormat="1" ht="12" hidden="1"/>
    <row r="6" spans="2:8" ht="18.75">
      <c r="B6" s="659" t="s">
        <v>405</v>
      </c>
      <c r="C6" s="659"/>
      <c r="D6" s="659"/>
      <c r="E6" s="659"/>
      <c r="F6" s="659"/>
      <c r="G6" s="659"/>
      <c r="H6" s="56"/>
    </row>
    <row r="7" ht="15.75">
      <c r="G7" s="2"/>
    </row>
    <row r="8" spans="1:9" s="7" customFormat="1" ht="31.5" customHeight="1">
      <c r="A8" s="58" t="s">
        <v>0</v>
      </c>
      <c r="B8" s="61" t="s">
        <v>125</v>
      </c>
      <c r="C8" s="661" t="s">
        <v>9</v>
      </c>
      <c r="D8" s="661"/>
      <c r="E8" s="661"/>
      <c r="F8" s="661"/>
      <c r="G8" s="58" t="s">
        <v>130</v>
      </c>
      <c r="H8" s="102" t="s">
        <v>23</v>
      </c>
      <c r="I8" s="103" t="s">
        <v>166</v>
      </c>
    </row>
    <row r="9" spans="1:9" ht="27" customHeight="1">
      <c r="A9" s="62" t="s">
        <v>10</v>
      </c>
      <c r="B9" s="243">
        <v>952</v>
      </c>
      <c r="C9" s="660" t="s">
        <v>126</v>
      </c>
      <c r="D9" s="660"/>
      <c r="E9" s="660"/>
      <c r="F9" s="660"/>
      <c r="G9" s="104">
        <f>SUM(G10:G11)</f>
        <v>4100000</v>
      </c>
      <c r="H9" s="104">
        <f>SUM(H10:H10)</f>
        <v>2300000</v>
      </c>
      <c r="I9" s="235">
        <f>H9/G9*100</f>
        <v>56.09756097560976</v>
      </c>
    </row>
    <row r="10" spans="1:9" ht="26.25" customHeight="1">
      <c r="A10" s="5" t="s">
        <v>127</v>
      </c>
      <c r="B10" s="59"/>
      <c r="C10" s="662" t="s">
        <v>274</v>
      </c>
      <c r="D10" s="662"/>
      <c r="E10" s="662"/>
      <c r="F10" s="662"/>
      <c r="G10" s="76">
        <v>2700000</v>
      </c>
      <c r="H10" s="76">
        <v>2300000</v>
      </c>
      <c r="I10" s="236">
        <f aca="true" t="shared" si="0" ref="I10:I19">H10/G10*100</f>
        <v>85.18518518518519</v>
      </c>
    </row>
    <row r="11" spans="1:9" ht="26.25" customHeight="1">
      <c r="A11" s="5" t="s">
        <v>344</v>
      </c>
      <c r="B11" s="389"/>
      <c r="C11" s="392" t="s">
        <v>343</v>
      </c>
      <c r="D11" s="391"/>
      <c r="E11" s="391"/>
      <c r="F11" s="393"/>
      <c r="G11" s="390">
        <v>1400000</v>
      </c>
      <c r="H11" s="76">
        <v>0</v>
      </c>
      <c r="I11" s="236">
        <v>0</v>
      </c>
    </row>
    <row r="12" spans="1:9" ht="26.25" customHeight="1">
      <c r="A12" s="57" t="s">
        <v>11</v>
      </c>
      <c r="B12" s="63">
        <v>955</v>
      </c>
      <c r="C12" s="663" t="s">
        <v>340</v>
      </c>
      <c r="D12" s="663"/>
      <c r="E12" s="663"/>
      <c r="F12" s="663"/>
      <c r="G12" s="105">
        <v>273900</v>
      </c>
      <c r="H12" s="77">
        <v>274364.86</v>
      </c>
      <c r="I12" s="236">
        <f t="shared" si="0"/>
        <v>100.16971887550201</v>
      </c>
    </row>
    <row r="13" spans="1:44" s="112" customFormat="1" ht="15.75">
      <c r="A13" s="6"/>
      <c r="B13" s="60"/>
      <c r="C13" s="663" t="s">
        <v>129</v>
      </c>
      <c r="D13" s="664"/>
      <c r="E13" s="664"/>
      <c r="F13" s="664"/>
      <c r="G13" s="106">
        <f>SUM(G9+G12)</f>
        <v>4373900</v>
      </c>
      <c r="H13" s="106">
        <f>SUM(H9+H12)</f>
        <v>2574364.86</v>
      </c>
      <c r="I13" s="235">
        <f t="shared" si="0"/>
        <v>58.85742380941493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6.5" customHeight="1">
      <c r="A14" s="112"/>
      <c r="B14" s="113"/>
      <c r="C14" s="670"/>
      <c r="D14" s="670"/>
      <c r="E14" s="670"/>
      <c r="F14" s="670"/>
      <c r="G14" s="114"/>
      <c r="H14" s="112"/>
      <c r="I14" s="2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9" ht="28.5" customHeight="1">
      <c r="A15" s="240" t="s">
        <v>0</v>
      </c>
      <c r="B15" s="241" t="s">
        <v>125</v>
      </c>
      <c r="C15" s="669" t="s">
        <v>12</v>
      </c>
      <c r="D15" s="669"/>
      <c r="E15" s="669"/>
      <c r="F15" s="669"/>
      <c r="G15" s="242" t="s">
        <v>130</v>
      </c>
      <c r="H15" s="102" t="s">
        <v>23</v>
      </c>
      <c r="I15" s="103" t="s">
        <v>166</v>
      </c>
    </row>
    <row r="16" spans="1:9" ht="22.5" customHeight="1">
      <c r="A16" s="115" t="s">
        <v>10</v>
      </c>
      <c r="B16" s="63">
        <v>992</v>
      </c>
      <c r="C16" s="660" t="s">
        <v>131</v>
      </c>
      <c r="D16" s="660"/>
      <c r="E16" s="660"/>
      <c r="F16" s="660"/>
      <c r="G16" s="104">
        <f>SUM(G17:G18)</f>
        <v>826000</v>
      </c>
      <c r="H16" s="104">
        <f>SUM(H17:H18)</f>
        <v>825999.39</v>
      </c>
      <c r="I16" s="235">
        <f t="shared" si="0"/>
        <v>99.99992615012107</v>
      </c>
    </row>
    <row r="17" spans="1:9" ht="18" customHeight="1">
      <c r="A17" s="5" t="s">
        <v>128</v>
      </c>
      <c r="B17" s="107"/>
      <c r="C17" s="662" t="s">
        <v>246</v>
      </c>
      <c r="D17" s="662"/>
      <c r="E17" s="662"/>
      <c r="F17" s="662"/>
      <c r="G17" s="76">
        <v>333600</v>
      </c>
      <c r="H17" s="76">
        <v>333600</v>
      </c>
      <c r="I17" s="236">
        <f t="shared" si="0"/>
        <v>100</v>
      </c>
    </row>
    <row r="18" spans="1:9" ht="27.75" customHeight="1">
      <c r="A18" s="5" t="s">
        <v>132</v>
      </c>
      <c r="B18" s="107"/>
      <c r="C18" s="665" t="s">
        <v>247</v>
      </c>
      <c r="D18" s="665"/>
      <c r="E18" s="665"/>
      <c r="F18" s="665"/>
      <c r="G18" s="108">
        <v>492400</v>
      </c>
      <c r="H18" s="76">
        <v>492399.39</v>
      </c>
      <c r="I18" s="236">
        <f t="shared" si="0"/>
        <v>99.99987611697807</v>
      </c>
    </row>
    <row r="19" spans="1:9" s="8" customFormat="1" ht="13.5" customHeight="1">
      <c r="A19" s="64"/>
      <c r="B19" s="16"/>
      <c r="C19" s="668" t="s">
        <v>133</v>
      </c>
      <c r="D19" s="668"/>
      <c r="E19" s="668"/>
      <c r="F19" s="668"/>
      <c r="G19" s="109">
        <f>SUM(G16)</f>
        <v>826000</v>
      </c>
      <c r="H19" s="110">
        <f>SUM(H17:H18)</f>
        <v>825999.39</v>
      </c>
      <c r="I19" s="235">
        <f t="shared" si="0"/>
        <v>99.99992615012107</v>
      </c>
    </row>
    <row r="20" ht="15.75">
      <c r="I20" s="111"/>
    </row>
    <row r="21" spans="2:9" ht="18.75" customHeight="1">
      <c r="B21" s="666"/>
      <c r="C21" s="667"/>
      <c r="D21" s="667"/>
      <c r="E21" s="667"/>
      <c r="F21" s="667"/>
      <c r="G21" s="667"/>
      <c r="I21" s="111"/>
    </row>
    <row r="22" spans="2:7" ht="15.75">
      <c r="B22" s="667"/>
      <c r="C22" s="667"/>
      <c r="D22" s="667"/>
      <c r="E22" s="667"/>
      <c r="F22" s="667"/>
      <c r="G22" s="667"/>
    </row>
    <row r="25" ht="18.75">
      <c r="B25" s="21"/>
    </row>
    <row r="26" ht="18.75">
      <c r="B26" s="21"/>
    </row>
  </sheetData>
  <sheetProtection/>
  <mergeCells count="15">
    <mergeCell ref="C18:F18"/>
    <mergeCell ref="C3:D3"/>
    <mergeCell ref="B21:G22"/>
    <mergeCell ref="C19:F19"/>
    <mergeCell ref="C12:F12"/>
    <mergeCell ref="C17:F17"/>
    <mergeCell ref="C15:F15"/>
    <mergeCell ref="C14:F14"/>
    <mergeCell ref="C2:D2"/>
    <mergeCell ref="B6:G6"/>
    <mergeCell ref="C16:F16"/>
    <mergeCell ref="C8:F8"/>
    <mergeCell ref="C9:F9"/>
    <mergeCell ref="C10:F10"/>
    <mergeCell ref="C13:F13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>&amp;RZałącznik Nr 5 do sprawozdania Wójta Gminy - wykonanie budżetu za 2009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4">
      <selection activeCell="L19" sqref="L19"/>
    </sheetView>
  </sheetViews>
  <sheetFormatPr defaultColWidth="9.00390625" defaultRowHeight="12.75"/>
  <cols>
    <col min="1" max="1" width="9.125" style="36" customWidth="1"/>
    <col min="2" max="2" width="7.00390625" style="36" customWidth="1"/>
    <col min="3" max="3" width="8.875" style="36" customWidth="1"/>
    <col min="4" max="4" width="14.25390625" style="36" customWidth="1"/>
    <col min="5" max="5" width="15.875" style="36" customWidth="1"/>
    <col min="6" max="6" width="12.875" style="36" customWidth="1"/>
    <col min="7" max="7" width="12.375" style="36" customWidth="1"/>
    <col min="8" max="9" width="9.25390625" style="36" bestFit="1" customWidth="1"/>
    <col min="10" max="10" width="11.75390625" style="36" customWidth="1"/>
    <col min="11" max="11" width="11.375" style="36" customWidth="1"/>
    <col min="12" max="16384" width="9.125" style="36" customWidth="1"/>
  </cols>
  <sheetData>
    <row r="1" ht="12.75">
      <c r="H1" s="37"/>
    </row>
    <row r="2" ht="12.75">
      <c r="H2" s="37"/>
    </row>
    <row r="3" ht="12.75">
      <c r="H3" s="37"/>
    </row>
    <row r="4" ht="12.75">
      <c r="H4" s="37"/>
    </row>
    <row r="5" spans="5:12" ht="15.75">
      <c r="E5" s="671" t="s">
        <v>252</v>
      </c>
      <c r="F5" s="671"/>
      <c r="G5" s="671"/>
      <c r="H5" s="671"/>
      <c r="I5" s="671"/>
      <c r="J5" s="671"/>
      <c r="K5" s="671"/>
      <c r="L5" s="671"/>
    </row>
    <row r="6" spans="2:11" ht="0.75" customHeight="1">
      <c r="B6" s="672"/>
      <c r="C6" s="672"/>
      <c r="D6" s="672"/>
      <c r="E6" s="672"/>
      <c r="F6" s="672"/>
      <c r="G6" s="672"/>
      <c r="H6" s="672"/>
      <c r="I6" s="672"/>
      <c r="J6" s="202"/>
      <c r="K6" s="202"/>
    </row>
    <row r="7" spans="2:11" ht="4.5" customHeight="1">
      <c r="B7" s="203"/>
      <c r="C7" s="203"/>
      <c r="D7" s="203"/>
      <c r="E7" s="203"/>
      <c r="F7" s="203"/>
      <c r="G7" s="203"/>
      <c r="H7" s="203"/>
      <c r="I7" s="203"/>
      <c r="J7" s="202"/>
      <c r="K7" s="202"/>
    </row>
    <row r="8" spans="2:11" ht="16.5" customHeight="1">
      <c r="B8" s="220"/>
      <c r="C8" s="220"/>
      <c r="D8" s="220"/>
      <c r="E8" s="220" t="s">
        <v>367</v>
      </c>
      <c r="F8" s="220"/>
      <c r="G8" s="220"/>
      <c r="H8" s="221"/>
      <c r="I8" s="222"/>
      <c r="J8" s="41"/>
      <c r="K8" s="41"/>
    </row>
    <row r="9" spans="2:11" ht="32.25" customHeight="1">
      <c r="B9" s="216"/>
      <c r="C9" s="216"/>
      <c r="D9" s="216"/>
      <c r="E9" s="216"/>
      <c r="F9" s="216"/>
      <c r="G9" s="216"/>
      <c r="H9" s="217"/>
      <c r="I9" s="218"/>
      <c r="J9" s="219"/>
      <c r="K9" s="219"/>
    </row>
    <row r="10" spans="2:12" ht="22.5" customHeight="1">
      <c r="B10" s="674" t="s">
        <v>3</v>
      </c>
      <c r="C10" s="678" t="s">
        <v>4</v>
      </c>
      <c r="D10" s="678" t="s">
        <v>248</v>
      </c>
      <c r="E10" s="678" t="s">
        <v>23</v>
      </c>
      <c r="F10" s="676" t="s">
        <v>24</v>
      </c>
      <c r="G10" s="677"/>
      <c r="H10" s="677"/>
      <c r="I10" s="677"/>
      <c r="J10" s="187" t="s">
        <v>5</v>
      </c>
      <c r="K10" s="215" t="s">
        <v>251</v>
      </c>
      <c r="L10" s="186"/>
    </row>
    <row r="11" spans="2:11" ht="61.5" customHeight="1">
      <c r="B11" s="675"/>
      <c r="C11" s="679"/>
      <c r="D11" s="679"/>
      <c r="E11" s="679"/>
      <c r="F11" s="188" t="s">
        <v>249</v>
      </c>
      <c r="G11" s="188" t="s">
        <v>206</v>
      </c>
      <c r="H11" s="189" t="s">
        <v>8</v>
      </c>
      <c r="I11" s="190" t="s">
        <v>250</v>
      </c>
      <c r="J11" s="191" t="s">
        <v>237</v>
      </c>
      <c r="K11" s="192" t="s">
        <v>206</v>
      </c>
    </row>
    <row r="12" spans="2:11" s="38" customFormat="1" ht="11.25">
      <c r="B12" s="193">
        <v>1</v>
      </c>
      <c r="C12" s="194">
        <v>2</v>
      </c>
      <c r="D12" s="194">
        <v>3</v>
      </c>
      <c r="E12" s="194">
        <v>4</v>
      </c>
      <c r="F12" s="194">
        <v>5</v>
      </c>
      <c r="G12" s="194">
        <v>6</v>
      </c>
      <c r="H12" s="194">
        <v>7</v>
      </c>
      <c r="I12" s="195">
        <v>8</v>
      </c>
      <c r="J12" s="194">
        <v>9</v>
      </c>
      <c r="K12" s="194">
        <v>10</v>
      </c>
    </row>
    <row r="13" spans="2:11" s="38" customFormat="1" ht="29.25" customHeight="1">
      <c r="B13" s="280" t="s">
        <v>51</v>
      </c>
      <c r="C13" s="281" t="s">
        <v>112</v>
      </c>
      <c r="D13" s="282">
        <v>1398000</v>
      </c>
      <c r="E13" s="282">
        <v>1135279.44</v>
      </c>
      <c r="F13" s="283"/>
      <c r="G13" s="283"/>
      <c r="H13" s="283"/>
      <c r="I13" s="284"/>
      <c r="J13" s="282">
        <v>1398000</v>
      </c>
      <c r="K13" s="282">
        <v>1135279.44</v>
      </c>
    </row>
    <row r="14" spans="2:11" ht="35.25" customHeight="1">
      <c r="B14" s="197">
        <v>600</v>
      </c>
      <c r="C14" s="196">
        <v>60014</v>
      </c>
      <c r="D14" s="198">
        <v>845000</v>
      </c>
      <c r="E14" s="198">
        <v>801057.76</v>
      </c>
      <c r="F14" s="198">
        <v>0</v>
      </c>
      <c r="G14" s="198">
        <v>0</v>
      </c>
      <c r="H14" s="198">
        <v>0</v>
      </c>
      <c r="I14" s="199">
        <v>0</v>
      </c>
      <c r="J14" s="198">
        <v>845000</v>
      </c>
      <c r="K14" s="198">
        <v>801057.76</v>
      </c>
    </row>
    <row r="15" spans="2:11" ht="40.5" customHeight="1" thickBot="1">
      <c r="B15" s="39"/>
      <c r="C15" s="200" t="s">
        <v>207</v>
      </c>
      <c r="D15" s="201">
        <f>SUM(D13:D14)</f>
        <v>2243000</v>
      </c>
      <c r="E15" s="201">
        <f aca="true" t="shared" si="0" ref="E15:K15">SUM(E13:E14)</f>
        <v>1936337.2</v>
      </c>
      <c r="F15" s="201">
        <f t="shared" si="0"/>
        <v>0</v>
      </c>
      <c r="G15" s="201">
        <f t="shared" si="0"/>
        <v>0</v>
      </c>
      <c r="H15" s="201">
        <f t="shared" si="0"/>
        <v>0</v>
      </c>
      <c r="I15" s="201">
        <f t="shared" si="0"/>
        <v>0</v>
      </c>
      <c r="J15" s="201">
        <f t="shared" si="0"/>
        <v>2243000</v>
      </c>
      <c r="K15" s="201">
        <f t="shared" si="0"/>
        <v>1936337.2</v>
      </c>
    </row>
    <row r="16" spans="2:5" ht="19.5" customHeight="1" thickTop="1">
      <c r="B16" s="40"/>
      <c r="C16" s="41"/>
      <c r="D16" s="41"/>
      <c r="E16" s="41"/>
    </row>
    <row r="17" spans="2:10" ht="90" customHeight="1">
      <c r="B17" s="680"/>
      <c r="C17" s="680"/>
      <c r="D17" s="680"/>
      <c r="E17" s="680"/>
      <c r="F17" s="680"/>
      <c r="G17" s="680"/>
      <c r="H17" s="680"/>
      <c r="I17" s="680"/>
      <c r="J17" s="680"/>
    </row>
    <row r="18" spans="2:10" ht="36" customHeight="1">
      <c r="B18" s="673"/>
      <c r="C18" s="673"/>
      <c r="D18" s="673"/>
      <c r="E18" s="673"/>
      <c r="F18" s="673"/>
      <c r="G18" s="673"/>
      <c r="H18" s="673"/>
      <c r="I18" s="673"/>
      <c r="J18" s="673"/>
    </row>
    <row r="19" spans="2:10" ht="57.75" customHeight="1">
      <c r="B19" s="673"/>
      <c r="C19" s="673"/>
      <c r="D19" s="673"/>
      <c r="E19" s="673"/>
      <c r="F19" s="673"/>
      <c r="G19" s="673"/>
      <c r="H19" s="673"/>
      <c r="I19" s="673"/>
      <c r="J19" s="673"/>
    </row>
    <row r="20" ht="12.75" hidden="1"/>
    <row r="21" spans="2:10" ht="41.25" customHeight="1">
      <c r="B21" s="673"/>
      <c r="C21" s="673"/>
      <c r="D21" s="673"/>
      <c r="E21" s="673"/>
      <c r="F21" s="673"/>
      <c r="G21" s="673"/>
      <c r="H21" s="673"/>
      <c r="I21" s="673"/>
      <c r="J21" s="673"/>
    </row>
  </sheetData>
  <sheetProtection/>
  <mergeCells count="11">
    <mergeCell ref="B17:J17"/>
    <mergeCell ref="E5:L5"/>
    <mergeCell ref="B6:I6"/>
    <mergeCell ref="B18:J18"/>
    <mergeCell ref="B19:J19"/>
    <mergeCell ref="B21:J21"/>
    <mergeCell ref="B10:B11"/>
    <mergeCell ref="F10:I10"/>
    <mergeCell ref="C10:C11"/>
    <mergeCell ref="D10:D11"/>
    <mergeCell ref="E10:E11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  <headerFooter alignWithMargins="0">
    <oddHeader xml:space="preserve">&amp;RZałącznik Nr 6 do sprawozdania  Wójta Gminy - wykonanie budżetu gminy za 2009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łączna</cp:lastModifiedBy>
  <cp:lastPrinted>2010-03-17T09:49:45Z</cp:lastPrinted>
  <dcterms:created xsi:type="dcterms:W3CDTF">2000-10-09T19:11:55Z</dcterms:created>
  <dcterms:modified xsi:type="dcterms:W3CDTF">2010-03-26T09:25:07Z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