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Art. 243 ufp-przykład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<sst xmlns="http://schemas.openxmlformats.org/spreadsheetml/2006/main" count="19" uniqueCount="18">
  <si>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</si>
  <si>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</si>
  <si>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</si>
  <si>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</si>
  <si>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</si>
  <si>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</si>
  <si>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</si>
  <si>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</si>
  <si>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</si>
  <si>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</si>
  <si>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</si>
  <si>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</si>
  <si>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</si>
  <si>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</si>
  <si>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</si>
  <si>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</si>
  <si>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2011-2019</t>
  </si>
  <si>
    <t>Załącznik Nr 2
do Uchwały Rady Gminy Łączna Nr IX /83//2011
z dnia 5 sierpnia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</si>
</sst>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10" fontId="6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5" fillId="0" borderId="5" xfId="0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10" fontId="6" fillId="0" borderId="6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6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168" fontId="9" fillId="0" borderId="0" xfId="0" applyNumberFormat="1" applyFont="1" applyAlignment="1">
      <alignment/>
    </xf>
    <xf numFmtId="168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/>
    </xf>
    <xf numFmtId="10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B1">
      <selection activeCell="L2" sqref="L2"/>
    </sheetView>
  </sheetViews>
  <sheetFormatPr defaultColWidth="9.140625" defaultRowHeight="12.75"/>
  <cols>
    <col min="1" max="1" width="30.8515625" style="1" customWidth="1"/>
    <col min="2" max="2" width="14.421875" style="1" customWidth="1"/>
    <col min="3" max="3" width="15.00390625" style="1" customWidth="1"/>
    <col min="4" max="4" width="14.28125" style="1" customWidth="1"/>
    <col min="5" max="5" width="13.8515625" style="1" customWidth="1"/>
    <col min="6" max="6" width="12.8515625" style="1" customWidth="1"/>
    <col min="7" max="7" width="14.140625" style="1" customWidth="1"/>
    <col min="8" max="8" width="13.7109375" style="1" customWidth="1"/>
    <col min="9" max="9" width="13.28125" style="1" customWidth="1"/>
    <col min="10" max="10" width="12.7109375" style="1" customWidth="1"/>
    <col min="11" max="11" width="13.00390625" style="1" customWidth="1"/>
    <col min="12" max="13" width="12.57421875" style="1" bestFit="1" customWidth="1"/>
    <col min="14" max="16384" width="9.140625" style="1" customWidth="1"/>
  </cols>
  <sheetData>
    <row r="1" spans="6:13" ht="63.75" customHeight="1">
      <c r="F1" s="43"/>
      <c r="G1" s="43"/>
      <c r="H1" s="44"/>
      <c r="K1" s="43" t="s">
        <v>17</v>
      </c>
      <c r="L1" s="43"/>
      <c r="M1" s="44"/>
    </row>
    <row r="2" spans="6:8" ht="24" customHeight="1">
      <c r="F2" s="2"/>
      <c r="G2" s="2"/>
      <c r="H2" s="3"/>
    </row>
    <row r="3" spans="1:9" ht="15.75">
      <c r="A3" s="45" t="s">
        <v>16</v>
      </c>
      <c r="B3" s="45"/>
      <c r="C3" s="45"/>
      <c r="D3" s="45"/>
      <c r="E3" s="45"/>
      <c r="F3" s="45"/>
      <c r="G3" s="45"/>
      <c r="H3" s="45"/>
      <c r="I3" s="42"/>
    </row>
    <row r="4" spans="1:8" ht="15">
      <c r="A4" s="4"/>
      <c r="B4" s="4"/>
      <c r="C4" s="4"/>
      <c r="D4" s="4"/>
      <c r="E4" s="4"/>
      <c r="F4" s="4"/>
      <c r="G4" s="4"/>
      <c r="H4" s="4"/>
    </row>
    <row r="6" spans="1:13" ht="15">
      <c r="A6" s="5" t="s">
        <v>0</v>
      </c>
      <c r="B6" s="6">
        <v>2008</v>
      </c>
      <c r="C6" s="6">
        <v>2009</v>
      </c>
      <c r="D6" s="6">
        <v>2010</v>
      </c>
      <c r="E6" s="6">
        <v>2011</v>
      </c>
      <c r="F6" s="6">
        <v>2012</v>
      </c>
      <c r="G6" s="6">
        <v>2013</v>
      </c>
      <c r="H6" s="23">
        <v>2014</v>
      </c>
      <c r="I6" s="27">
        <v>2015</v>
      </c>
      <c r="J6" s="27">
        <v>2016</v>
      </c>
      <c r="K6" s="27">
        <v>2017</v>
      </c>
      <c r="L6" s="27">
        <v>2018</v>
      </c>
      <c r="M6" s="27">
        <v>2019</v>
      </c>
    </row>
    <row r="7" spans="1:13" ht="15">
      <c r="A7" s="7" t="s">
        <v>1</v>
      </c>
      <c r="B7" s="8">
        <v>11435500</v>
      </c>
      <c r="C7" s="8">
        <v>13710464</v>
      </c>
      <c r="D7" s="8">
        <v>14648551.89</v>
      </c>
      <c r="E7" s="8">
        <v>12384103.5</v>
      </c>
      <c r="F7" s="8">
        <v>12309755</v>
      </c>
      <c r="G7" s="8">
        <v>12400000</v>
      </c>
      <c r="H7" s="24">
        <v>12950000</v>
      </c>
      <c r="I7" s="28">
        <v>13130000</v>
      </c>
      <c r="J7" s="28">
        <v>13400000</v>
      </c>
      <c r="K7" s="28">
        <v>13520000</v>
      </c>
      <c r="L7" s="28">
        <v>13820000</v>
      </c>
      <c r="M7" s="28">
        <v>14000000</v>
      </c>
    </row>
    <row r="8" spans="1:13" ht="15">
      <c r="A8" s="7" t="s">
        <v>2</v>
      </c>
      <c r="B8" s="9">
        <v>0</v>
      </c>
      <c r="C8" s="9">
        <v>0</v>
      </c>
      <c r="D8" s="9">
        <v>4180.33</v>
      </c>
      <c r="E8" s="9"/>
      <c r="F8" s="9">
        <v>0</v>
      </c>
      <c r="G8" s="9">
        <v>500000</v>
      </c>
      <c r="H8" s="25">
        <v>0</v>
      </c>
      <c r="I8" s="28"/>
      <c r="J8" s="28"/>
      <c r="K8" s="28"/>
      <c r="L8" s="28"/>
      <c r="M8" s="28"/>
    </row>
    <row r="9" spans="1:13" ht="15">
      <c r="A9" s="7" t="s">
        <v>3</v>
      </c>
      <c r="B9" s="9">
        <v>11435500</v>
      </c>
      <c r="C9" s="9">
        <v>13710464</v>
      </c>
      <c r="D9" s="9">
        <f>SUM(D7:D8)</f>
        <v>14652732.22</v>
      </c>
      <c r="E9" s="9">
        <v>15317488.5</v>
      </c>
      <c r="F9" s="9">
        <v>12309755</v>
      </c>
      <c r="G9" s="9">
        <f>SUM(G7:G8)</f>
        <v>12900000</v>
      </c>
      <c r="H9" s="25">
        <v>12950000</v>
      </c>
      <c r="I9" s="28">
        <f>SUM(I7:I8)</f>
        <v>13130000</v>
      </c>
      <c r="J9" s="28">
        <f>SUM(J7:J8)</f>
        <v>13400000</v>
      </c>
      <c r="K9" s="28">
        <f>SUM(K7:K8)</f>
        <v>13520000</v>
      </c>
      <c r="L9" s="28">
        <v>13820000</v>
      </c>
      <c r="M9" s="28">
        <v>14000000</v>
      </c>
    </row>
    <row r="10" spans="1:13" ht="15">
      <c r="A10" s="7" t="s">
        <v>4</v>
      </c>
      <c r="B10" s="9">
        <v>9471057</v>
      </c>
      <c r="C10" s="9">
        <v>10208326</v>
      </c>
      <c r="D10" s="9">
        <v>11374224.51</v>
      </c>
      <c r="E10" s="9">
        <v>11070365.5</v>
      </c>
      <c r="F10" s="9">
        <v>10530689</v>
      </c>
      <c r="G10" s="9">
        <v>10522568</v>
      </c>
      <c r="H10" s="25">
        <v>10837746</v>
      </c>
      <c r="I10" s="28">
        <v>10981031</v>
      </c>
      <c r="J10" s="28">
        <v>11435119</v>
      </c>
      <c r="K10" s="28">
        <v>11666592</v>
      </c>
      <c r="L10" s="28">
        <v>12100000</v>
      </c>
      <c r="M10" s="28">
        <v>12800000</v>
      </c>
    </row>
    <row r="11" spans="1:13" ht="15">
      <c r="A11" s="7" t="s">
        <v>5</v>
      </c>
      <c r="B11" s="9">
        <v>112644</v>
      </c>
      <c r="C11" s="9">
        <v>49902</v>
      </c>
      <c r="D11" s="9">
        <v>143342.87</v>
      </c>
      <c r="E11" s="9">
        <v>220000</v>
      </c>
      <c r="F11" s="9">
        <v>264679</v>
      </c>
      <c r="G11" s="9">
        <v>200000</v>
      </c>
      <c r="H11" s="25">
        <v>162686</v>
      </c>
      <c r="I11" s="28">
        <v>118968</v>
      </c>
      <c r="J11" s="28">
        <v>64881</v>
      </c>
      <c r="K11" s="28">
        <v>56000</v>
      </c>
      <c r="L11" s="28">
        <v>46000</v>
      </c>
      <c r="M11" s="28">
        <v>25000</v>
      </c>
    </row>
    <row r="12" spans="1:13" ht="15">
      <c r="A12" s="7" t="s">
        <v>6</v>
      </c>
      <c r="B12" s="9">
        <v>929245</v>
      </c>
      <c r="C12" s="9">
        <v>825999</v>
      </c>
      <c r="D12" s="9">
        <v>790070.4</v>
      </c>
      <c r="E12" s="9">
        <v>1113585</v>
      </c>
      <c r="F12" s="9">
        <v>787200</v>
      </c>
      <c r="G12" s="9">
        <v>960000</v>
      </c>
      <c r="H12" s="25">
        <v>1132568</v>
      </c>
      <c r="I12" s="28">
        <v>1132568</v>
      </c>
      <c r="J12" s="28">
        <v>660000</v>
      </c>
      <c r="K12" s="28">
        <v>664400</v>
      </c>
      <c r="L12" s="28">
        <v>310000</v>
      </c>
      <c r="M12" s="28">
        <v>382277</v>
      </c>
    </row>
    <row r="13" spans="1:13" ht="15">
      <c r="A13" s="7" t="s">
        <v>7</v>
      </c>
      <c r="B13" s="9">
        <v>1779915.2</v>
      </c>
      <c r="C13" s="9">
        <v>2912270</v>
      </c>
      <c r="D13" s="9">
        <v>4042585</v>
      </c>
      <c r="E13" s="9">
        <v>5969000</v>
      </c>
      <c r="F13" s="9">
        <v>5241813</v>
      </c>
      <c r="G13" s="9">
        <v>4281813</v>
      </c>
      <c r="H13" s="25">
        <v>3149245</v>
      </c>
      <c r="I13" s="28">
        <v>2016677</v>
      </c>
      <c r="J13" s="28">
        <v>1356677</v>
      </c>
      <c r="K13" s="28">
        <v>692277</v>
      </c>
      <c r="L13" s="28">
        <v>382277</v>
      </c>
      <c r="M13" s="28">
        <v>0</v>
      </c>
    </row>
    <row r="14" spans="1:13" ht="15" hidden="1">
      <c r="A14" s="7"/>
      <c r="B14" s="6">
        <v>2008</v>
      </c>
      <c r="C14" s="6">
        <v>2009</v>
      </c>
      <c r="D14" s="6">
        <v>2010</v>
      </c>
      <c r="E14" s="6">
        <v>2011</v>
      </c>
      <c r="F14" s="6">
        <v>2012</v>
      </c>
      <c r="G14" s="6">
        <v>2013</v>
      </c>
      <c r="H14" s="23">
        <v>2013</v>
      </c>
      <c r="I14" s="28"/>
      <c r="J14" s="28"/>
      <c r="K14" s="28"/>
      <c r="L14" s="35"/>
      <c r="M14" s="35"/>
    </row>
    <row r="15" spans="1:13" ht="15">
      <c r="A15" s="7" t="s">
        <v>8</v>
      </c>
      <c r="B15" s="10">
        <f aca="true" t="shared" si="0" ref="B15:H15">+B13/B9</f>
        <v>0.15564821826767522</v>
      </c>
      <c r="C15" s="10">
        <f t="shared" si="0"/>
        <v>0.21241221303669955</v>
      </c>
      <c r="D15" s="10">
        <f t="shared" si="0"/>
        <v>0.2758929146662587</v>
      </c>
      <c r="E15" s="10">
        <f t="shared" si="0"/>
        <v>0.38968529338213637</v>
      </c>
      <c r="F15" s="10">
        <f t="shared" si="0"/>
        <v>0.425825940483787</v>
      </c>
      <c r="G15" s="10">
        <f>+G13/G9</f>
        <v>0.331923488372093</v>
      </c>
      <c r="H15" s="26">
        <f t="shared" si="0"/>
        <v>0.2431849420849421</v>
      </c>
      <c r="I15" s="34">
        <f>+I13/I9</f>
        <v>0.1535930693069307</v>
      </c>
      <c r="J15" s="34">
        <f>+J13/J9</f>
        <v>0.10124455223880598</v>
      </c>
      <c r="K15" s="34">
        <f>+K13/K9</f>
        <v>0.051203920118343196</v>
      </c>
      <c r="L15" s="34">
        <f>+L13/L9</f>
        <v>0.027661143270622288</v>
      </c>
      <c r="M15" s="34">
        <f>+M13/M9</f>
        <v>0</v>
      </c>
    </row>
    <row r="16" spans="1:13" ht="15">
      <c r="A16" s="7" t="s">
        <v>9</v>
      </c>
      <c r="B16" s="10">
        <f aca="true" t="shared" si="1" ref="B16:M16">(B12+B11)/B9</f>
        <v>0.09111005203095623</v>
      </c>
      <c r="C16" s="10">
        <f t="shared" si="1"/>
        <v>0.06388558403275046</v>
      </c>
      <c r="D16" s="10">
        <f t="shared" si="1"/>
        <v>0.0637023359183452</v>
      </c>
      <c r="E16" s="10">
        <f t="shared" si="1"/>
        <v>0.0870629019894482</v>
      </c>
      <c r="F16" s="10">
        <f t="shared" si="1"/>
        <v>0.08545084772198959</v>
      </c>
      <c r="G16" s="10">
        <f>(G12+G11)/G9</f>
        <v>0.08992248062015504</v>
      </c>
      <c r="H16" s="26">
        <f t="shared" si="1"/>
        <v>0.1000196138996139</v>
      </c>
      <c r="I16" s="34">
        <f t="shared" si="1"/>
        <v>0.09531881188118811</v>
      </c>
      <c r="J16" s="34">
        <f t="shared" si="1"/>
        <v>0.054095597014925376</v>
      </c>
      <c r="K16" s="34">
        <f t="shared" si="1"/>
        <v>0.053284023668639054</v>
      </c>
      <c r="L16" s="34">
        <f t="shared" si="1"/>
        <v>0.025759768451519536</v>
      </c>
      <c r="M16" s="34">
        <f t="shared" si="1"/>
        <v>0.029091214285714286</v>
      </c>
    </row>
    <row r="17" spans="1:11" s="13" customFormat="1" ht="15">
      <c r="A17" s="11"/>
      <c r="B17" s="12">
        <v>0.15</v>
      </c>
      <c r="C17" s="12">
        <v>0.15</v>
      </c>
      <c r="D17" s="12">
        <v>0.15</v>
      </c>
      <c r="E17" s="12">
        <v>0.15</v>
      </c>
      <c r="F17" s="12">
        <v>0.15</v>
      </c>
      <c r="G17" s="12">
        <v>0.15</v>
      </c>
      <c r="H17" s="12">
        <v>0.15</v>
      </c>
      <c r="I17" s="29"/>
      <c r="J17" s="29"/>
      <c r="K17" s="29"/>
    </row>
    <row r="18" spans="1:11" s="13" customFormat="1" ht="15">
      <c r="A18" s="11"/>
      <c r="B18" s="12"/>
      <c r="C18" s="12"/>
      <c r="D18" s="12">
        <v>0.4176343881717706</v>
      </c>
      <c r="E18" s="12">
        <v>0.359118696394821</v>
      </c>
      <c r="F18" s="12">
        <v>0.28223931010760267</v>
      </c>
      <c r="G18" s="12">
        <v>0.25194397417038006</v>
      </c>
      <c r="H18" s="12">
        <v>0.25194397417038006</v>
      </c>
      <c r="I18" s="29"/>
      <c r="J18" s="29"/>
      <c r="K18" s="29"/>
    </row>
    <row r="19" spans="9:11" ht="15">
      <c r="I19" s="30"/>
      <c r="J19" s="30"/>
      <c r="K19" s="30"/>
    </row>
    <row r="20" spans="1:13" ht="15">
      <c r="A20" s="14" t="s">
        <v>10</v>
      </c>
      <c r="B20" s="15">
        <f aca="true" t="shared" si="2" ref="B20:M20">+B7+B8-B10</f>
        <v>1964443</v>
      </c>
      <c r="C20" s="15">
        <f t="shared" si="2"/>
        <v>3502138</v>
      </c>
      <c r="D20" s="15">
        <f t="shared" si="2"/>
        <v>3278507.710000001</v>
      </c>
      <c r="E20" s="15">
        <f t="shared" si="2"/>
        <v>1313738</v>
      </c>
      <c r="F20" s="15">
        <f t="shared" si="2"/>
        <v>1779066</v>
      </c>
      <c r="G20" s="15">
        <f>+G7+G8-G10</f>
        <v>2377432</v>
      </c>
      <c r="H20" s="15">
        <f t="shared" si="2"/>
        <v>2112254</v>
      </c>
      <c r="I20" s="31">
        <f t="shared" si="2"/>
        <v>2148969</v>
      </c>
      <c r="J20" s="31">
        <f t="shared" si="2"/>
        <v>1964881</v>
      </c>
      <c r="K20" s="31">
        <f t="shared" si="2"/>
        <v>1853408</v>
      </c>
      <c r="L20" s="31">
        <f t="shared" si="2"/>
        <v>1720000</v>
      </c>
      <c r="M20" s="31">
        <f t="shared" si="2"/>
        <v>1200000</v>
      </c>
    </row>
    <row r="21" spans="1:13" ht="15">
      <c r="A21" s="14" t="s">
        <v>11</v>
      </c>
      <c r="B21" s="16">
        <f aca="true" t="shared" si="3" ref="B21:H21">+B20/B9</f>
        <v>0.17178461807529186</v>
      </c>
      <c r="C21" s="16">
        <f t="shared" si="3"/>
        <v>0.2554354105010596</v>
      </c>
      <c r="D21" s="16">
        <f t="shared" si="3"/>
        <v>0.22374719340909383</v>
      </c>
      <c r="E21" s="16">
        <f t="shared" si="3"/>
        <v>0.08576719349258856</v>
      </c>
      <c r="F21" s="16">
        <f t="shared" si="3"/>
        <v>0.14452489103154367</v>
      </c>
      <c r="G21" s="16">
        <f t="shared" si="3"/>
        <v>0.18429705426356588</v>
      </c>
      <c r="H21" s="16">
        <f t="shared" si="3"/>
        <v>0.163108416988417</v>
      </c>
      <c r="I21" s="32">
        <f>+I20/I9</f>
        <v>0.16366862147753236</v>
      </c>
      <c r="J21" s="32">
        <f>+J20/J9</f>
        <v>0.1466329104477612</v>
      </c>
      <c r="K21" s="32">
        <f>+K20/K9</f>
        <v>0.13708639053254437</v>
      </c>
      <c r="L21" s="32">
        <f>+L20/L9</f>
        <v>0.12445730824891461</v>
      </c>
      <c r="M21" s="32">
        <f>+M20/M9</f>
        <v>0.08571428571428572</v>
      </c>
    </row>
    <row r="22" spans="1:13" ht="15">
      <c r="A22" s="14" t="s">
        <v>12</v>
      </c>
      <c r="B22" s="17">
        <f aca="true" t="shared" si="4" ref="B22:H22">+B21</f>
        <v>0.17178461807529186</v>
      </c>
      <c r="C22" s="17">
        <f t="shared" si="4"/>
        <v>0.2554354105010596</v>
      </c>
      <c r="D22" s="17">
        <f t="shared" si="4"/>
        <v>0.22374719340909383</v>
      </c>
      <c r="E22" s="17">
        <f t="shared" si="4"/>
        <v>0.08576719349258856</v>
      </c>
      <c r="F22" s="17">
        <f t="shared" si="4"/>
        <v>0.14452489103154367</v>
      </c>
      <c r="G22" s="17">
        <f t="shared" si="4"/>
        <v>0.18429705426356588</v>
      </c>
      <c r="H22" s="17">
        <f t="shared" si="4"/>
        <v>0.163108416988417</v>
      </c>
      <c r="I22" s="33">
        <f>+I21</f>
        <v>0.16366862147753236</v>
      </c>
      <c r="J22" s="33">
        <f>+J21</f>
        <v>0.1466329104477612</v>
      </c>
      <c r="K22" s="33">
        <f>+K21</f>
        <v>0.13708639053254437</v>
      </c>
      <c r="L22" s="33">
        <f>+L21</f>
        <v>0.12445730824891461</v>
      </c>
      <c r="M22" s="33">
        <f>+M21</f>
        <v>0.08571428571428572</v>
      </c>
    </row>
    <row r="23" spans="1:11" ht="15">
      <c r="A23" s="14"/>
      <c r="B23" s="16"/>
      <c r="C23" s="16"/>
      <c r="D23" s="16"/>
      <c r="E23" s="16"/>
      <c r="F23" s="16"/>
      <c r="G23" s="16"/>
      <c r="H23" s="16"/>
      <c r="I23" s="30"/>
      <c r="J23" s="30"/>
      <c r="K23" s="30"/>
    </row>
    <row r="24" spans="1:14" ht="15">
      <c r="A24" s="18" t="s">
        <v>13</v>
      </c>
      <c r="B24" s="16"/>
      <c r="C24" s="16"/>
      <c r="D24" s="19"/>
      <c r="E24" s="36">
        <f>(+B22+C22+D22)/3</f>
        <v>0.2169890739951484</v>
      </c>
      <c r="F24" s="36">
        <f>(+C22+D22+E22)/3</f>
        <v>0.18831659913424734</v>
      </c>
      <c r="G24" s="36">
        <f aca="true" t="shared" si="5" ref="G24:M24">(+C22+D22+E22)/3</f>
        <v>0.18831659913424734</v>
      </c>
      <c r="H24" s="36">
        <f t="shared" si="5"/>
        <v>0.15134642597774203</v>
      </c>
      <c r="I24" s="37">
        <f t="shared" si="5"/>
        <v>0.13819637959589937</v>
      </c>
      <c r="J24" s="37">
        <f t="shared" si="5"/>
        <v>0.1639767874278422</v>
      </c>
      <c r="K24" s="37">
        <f t="shared" si="5"/>
        <v>0.1703580309098384</v>
      </c>
      <c r="L24" s="37">
        <f t="shared" si="5"/>
        <v>0.1578033163045702</v>
      </c>
      <c r="M24" s="37">
        <f t="shared" si="5"/>
        <v>0.14912930748594597</v>
      </c>
      <c r="N24" s="38"/>
    </row>
    <row r="25" spans="1:14" ht="15">
      <c r="A25" s="18" t="s">
        <v>12</v>
      </c>
      <c r="B25" s="21"/>
      <c r="C25" s="16"/>
      <c r="D25" s="20"/>
      <c r="E25" s="39">
        <f aca="true" t="shared" si="6" ref="E25:K25">+E24</f>
        <v>0.2169890739951484</v>
      </c>
      <c r="F25" s="39">
        <f t="shared" si="6"/>
        <v>0.18831659913424734</v>
      </c>
      <c r="G25" s="39">
        <f t="shared" si="6"/>
        <v>0.18831659913424734</v>
      </c>
      <c r="H25" s="39">
        <f t="shared" si="6"/>
        <v>0.15134642597774203</v>
      </c>
      <c r="I25" s="40">
        <f t="shared" si="6"/>
        <v>0.13819637959589937</v>
      </c>
      <c r="J25" s="40">
        <f t="shared" si="6"/>
        <v>0.1639767874278422</v>
      </c>
      <c r="K25" s="40">
        <f t="shared" si="6"/>
        <v>0.1703580309098384</v>
      </c>
      <c r="L25" s="40">
        <f>+L24</f>
        <v>0.1578033163045702</v>
      </c>
      <c r="M25" s="40">
        <f>+M24</f>
        <v>0.14912930748594597</v>
      </c>
      <c r="N25" s="38"/>
    </row>
    <row r="26" spans="5:14" ht="15">
      <c r="E26" s="38"/>
      <c r="F26" s="38"/>
      <c r="G26" s="38"/>
      <c r="H26" s="38"/>
      <c r="I26" s="41"/>
      <c r="J26" s="41"/>
      <c r="K26" s="41"/>
      <c r="L26" s="38"/>
      <c r="M26" s="38"/>
      <c r="N26" s="38"/>
    </row>
    <row r="27" spans="1:13" ht="15">
      <c r="A27" s="22" t="s">
        <v>14</v>
      </c>
      <c r="D27" s="15"/>
      <c r="E27" s="15">
        <f aca="true" t="shared" si="7" ref="E27:M27">+E24*E9</f>
        <v>3323727.645546335</v>
      </c>
      <c r="F27" s="15">
        <f t="shared" si="7"/>
        <v>2318131.197775797</v>
      </c>
      <c r="G27" s="15">
        <f t="shared" si="7"/>
        <v>2429284.1288317908</v>
      </c>
      <c r="H27" s="15">
        <f t="shared" si="7"/>
        <v>1959936.2164117594</v>
      </c>
      <c r="I27" s="31">
        <f t="shared" si="7"/>
        <v>1814518.4640941587</v>
      </c>
      <c r="J27" s="31">
        <f t="shared" si="7"/>
        <v>2197288.951533085</v>
      </c>
      <c r="K27" s="31">
        <f t="shared" si="7"/>
        <v>2303240.577901015</v>
      </c>
      <c r="L27" s="31">
        <f t="shared" si="7"/>
        <v>2180841.8313291604</v>
      </c>
      <c r="M27" s="31">
        <f t="shared" si="7"/>
        <v>2087810.3048032436</v>
      </c>
    </row>
    <row r="28" spans="1:13" ht="15">
      <c r="A28" s="22" t="s">
        <v>15</v>
      </c>
      <c r="D28" s="15"/>
      <c r="E28" s="15">
        <f aca="true" t="shared" si="8" ref="E28:M28">0.15*E9</f>
        <v>2297623.275</v>
      </c>
      <c r="F28" s="15">
        <f t="shared" si="8"/>
        <v>1846463.25</v>
      </c>
      <c r="G28" s="15">
        <f t="shared" si="8"/>
        <v>1935000</v>
      </c>
      <c r="H28" s="15">
        <f t="shared" si="8"/>
        <v>1942500</v>
      </c>
      <c r="I28" s="15">
        <f t="shared" si="8"/>
        <v>1969500</v>
      </c>
      <c r="J28" s="15">
        <f t="shared" si="8"/>
        <v>2010000</v>
      </c>
      <c r="K28" s="15">
        <f t="shared" si="8"/>
        <v>2028000</v>
      </c>
      <c r="L28" s="15">
        <f t="shared" si="8"/>
        <v>2073000</v>
      </c>
      <c r="M28" s="15">
        <f t="shared" si="8"/>
        <v>2100000</v>
      </c>
    </row>
    <row r="29" ht="15">
      <c r="A29" s="22"/>
    </row>
  </sheetData>
  <mergeCells count="3">
    <mergeCell ref="F1:H1"/>
    <mergeCell ref="A3:H3"/>
    <mergeCell ref="K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Urząd Gminy</cp:lastModifiedBy>
  <cp:lastPrinted>2011-07-28T09:43:52Z</cp:lastPrinted>
  <dcterms:created xsi:type="dcterms:W3CDTF">2010-09-24T07:39:40Z</dcterms:created>
  <dcterms:modified xsi:type="dcterms:W3CDTF">2011-08-05T12:26:52Z</dcterms:modified>
  <cp:category/>
  <cp:version/>
  <cp:contentType/>
  <cp:contentStatus/>
</cp:coreProperties>
</file>