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<sst xmlns="http://schemas.openxmlformats.org/spreadsheetml/2006/main" count="82" uniqueCount="51">
  <si>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Nazwa i cel</t>
  </si>
  <si>
    <t>Jednostka odpowiedzialna lub koordynująca</t>
  </si>
  <si>
    <t xml:space="preserve">Okres realizacji </t>
  </si>
  <si>
    <t>Łączne nakłady finansowe</t>
  </si>
  <si>
    <t>Limit 2011</t>
  </si>
  <si>
    <t>Limit 2012</t>
  </si>
  <si>
    <t>Limit 2014</t>
  </si>
  <si>
    <t>Limit 2015</t>
  </si>
  <si>
    <t>Limit 2016</t>
  </si>
  <si>
    <t>Limit 2017</t>
  </si>
  <si>
    <t>Limit zobowiązań</t>
  </si>
  <si>
    <t>Limit 2013</t>
  </si>
  <si>
    <t>od</t>
  </si>
  <si>
    <t>do</t>
  </si>
  <si>
    <t>Przedsięwzięcia ogółem</t>
  </si>
  <si>
    <t>- wydatki majątkowe</t>
  </si>
  <si>
    <t>1) programy, projekty lub zadania ( razem)</t>
  </si>
  <si>
    <t>- wydatki bieżące</t>
  </si>
  <si>
    <t>a) programy , projekty lub zadania związane z programami realizowanymi z udziałem środków, o których mowa w art. 5 ust.1 pkt 2 i 3 , (razem)</t>
  </si>
  <si>
    <t>Budowa kompleksu oświatowego w Kamionkach - poprawa warunków nauczania młodzieży gimnazjalnej</t>
  </si>
  <si>
    <t>2002</t>
  </si>
  <si>
    <t>2011</t>
  </si>
  <si>
    <t>Urząd Gminy w Łącznej</t>
  </si>
  <si>
    <t>Budowa Systemu Informacji Przestrzennej Województwa Świętokrzyskiego</t>
  </si>
  <si>
    <t>2007</t>
  </si>
  <si>
    <t>2013</t>
  </si>
  <si>
    <t>b) programy, projekty lub zadania związane z umowami partnerstwa publicznoprawnego ( razem)</t>
  </si>
  <si>
    <t>Budowa drogi Osełków-Stawik-Jaśle - poprawa infrastruktury drogowej w gminie oraz poprawa bezpieczeństwa</t>
  </si>
  <si>
    <t>Budowa drogi powiatowej Łączna-Jęgrzna-Gózd- poprawa infrastruktury drogowej gminy oraz poprawa bezpieczeństwa</t>
  </si>
  <si>
    <t>Budowa garażu OSP - poprawa warunków garażowania samochodów OSP</t>
  </si>
  <si>
    <t>Budowa kanalizacji Jęgrzna -Osełków - ochrona środowiska na terenie gminy</t>
  </si>
  <si>
    <t>Budowa kanalizacji Łączna-Gózd- ochrona środowiska na terenie gminy</t>
  </si>
  <si>
    <t>Budowa kanalizacji Występa -Zalezianka-Jaśle-Stawik- ochrona środowiska na terenie gminy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</si>
  <si>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</si>
  <si>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</si>
  <si>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2010</t>
  </si>
  <si>
    <t>2009</t>
  </si>
  <si>
    <t>2005</t>
  </si>
  <si>
    <t>2015</t>
  </si>
  <si>
    <t>2016</t>
  </si>
  <si>
    <t>c) programy, projekty lub zadania pozostałe ( inne niż wymienione w lit.a i b) (razem)</t>
  </si>
  <si>
    <t>Wykaz przedsięwzięć do WPF</t>
  </si>
  <si>
    <t xml:space="preserve"> -wydatki bieżące</t>
  </si>
  <si>
    <t>Indywidualizacja procesu nauczania w Gminie łączna - cel zmniejszenie różnic w jakości usług edukacyjnych</t>
  </si>
  <si>
    <t>2012</t>
  </si>
  <si>
    <t>Załącznik Nr 3 do</t>
  </si>
  <si>
    <t xml:space="preserve">Rozbudowa Infrastruktury Informacyjnej jednostek samorządu terytorialnego </t>
  </si>
  <si>
    <t xml:space="preserve">Weź los w swoje ręce- aktywne społecznie kobiety- cel zwiększenie aktywności społecznej kobiet </t>
  </si>
  <si>
    <t>- wydatki bieżące - dowożenie uczniów do szkół</t>
  </si>
  <si>
    <t>Uchwały Rady Gminy Łączna Nr IX /83/2011</t>
  </si>
  <si>
    <t xml:space="preserve">z dnia  5 sierpnia 2011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</si>
</sst>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2" xfId="0" applyNumberFormat="1" applyFont="1" applyBorder="1" applyAlignment="1">
      <alignment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49" fontId="1" fillId="0" borderId="2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9" sqref="A9:D9"/>
    </sheetView>
  </sheetViews>
  <sheetFormatPr defaultColWidth="9.140625" defaultRowHeight="12.75"/>
  <cols>
    <col min="1" max="1" width="29.57421875" style="0" customWidth="1"/>
    <col min="2" max="2" width="17.00390625" style="0" customWidth="1"/>
    <col min="3" max="3" width="4.8515625" style="0" customWidth="1"/>
    <col min="4" max="4" width="4.7109375" style="0" customWidth="1"/>
    <col min="5" max="5" width="11.7109375" style="0" customWidth="1"/>
    <col min="6" max="6" width="10.00390625" style="0" bestFit="1" customWidth="1"/>
    <col min="7" max="7" width="9.28125" style="0" bestFit="1" customWidth="1"/>
    <col min="8" max="8" width="10.00390625" style="0" bestFit="1" customWidth="1"/>
    <col min="9" max="9" width="9.28125" style="0" bestFit="1" customWidth="1"/>
    <col min="11" max="11" width="9.421875" style="0" customWidth="1"/>
    <col min="12" max="12" width="9.00390625" style="0" customWidth="1"/>
    <col min="13" max="13" width="11.8515625" style="0" customWidth="1"/>
  </cols>
  <sheetData>
    <row r="1" spans="10:13" ht="12.75">
      <c r="J1" s="18" t="s">
        <v>45</v>
      </c>
      <c r="K1" s="18"/>
      <c r="L1" s="18"/>
      <c r="M1" s="18"/>
    </row>
    <row r="2" spans="1:12" ht="15.75">
      <c r="A2" s="17" t="s">
        <v>41</v>
      </c>
      <c r="J2" s="18" t="s">
        <v>49</v>
      </c>
      <c r="K2" s="18"/>
      <c r="L2" s="18"/>
    </row>
    <row r="3" spans="10:13" ht="12.75">
      <c r="J3" s="18" t="s">
        <v>50</v>
      </c>
      <c r="K3" s="18"/>
      <c r="L3" s="18"/>
      <c r="M3" s="18"/>
    </row>
    <row r="4" spans="1:15" ht="12.75">
      <c r="A4" s="24" t="s">
        <v>0</v>
      </c>
      <c r="B4" s="26" t="s">
        <v>1</v>
      </c>
      <c r="C4" s="22" t="s">
        <v>2</v>
      </c>
      <c r="D4" s="23"/>
      <c r="E4" s="20" t="s">
        <v>3</v>
      </c>
      <c r="F4" s="20" t="s">
        <v>4</v>
      </c>
      <c r="G4" s="20" t="s">
        <v>5</v>
      </c>
      <c r="H4" s="20" t="s">
        <v>11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14"/>
      <c r="O4" s="2"/>
    </row>
    <row r="5" spans="1:15" ht="19.5" customHeight="1">
      <c r="A5" s="25"/>
      <c r="B5" s="27"/>
      <c r="C5" s="5" t="s">
        <v>12</v>
      </c>
      <c r="D5" s="6" t="s">
        <v>13</v>
      </c>
      <c r="E5" s="21"/>
      <c r="F5" s="21"/>
      <c r="G5" s="21"/>
      <c r="H5" s="21"/>
      <c r="I5" s="21"/>
      <c r="J5" s="21"/>
      <c r="K5" s="21"/>
      <c r="L5" s="21"/>
      <c r="M5" s="21"/>
      <c r="N5" s="14"/>
      <c r="O5" s="2"/>
    </row>
    <row r="6" spans="1:15" ht="16.5" customHeight="1">
      <c r="A6" s="31" t="s">
        <v>14</v>
      </c>
      <c r="B6" s="32"/>
      <c r="C6" s="32"/>
      <c r="D6" s="33"/>
      <c r="E6" s="8">
        <f>SUM(E7:E8)</f>
        <v>46413792</v>
      </c>
      <c r="F6" s="8">
        <f aca="true" t="shared" si="0" ref="F6:M6">SUM(F7:F8)</f>
        <v>5940604</v>
      </c>
      <c r="G6" s="8">
        <f t="shared" si="0"/>
        <v>928711</v>
      </c>
      <c r="H6" s="8">
        <f t="shared" si="0"/>
        <v>937432</v>
      </c>
      <c r="I6" s="8">
        <f t="shared" si="0"/>
        <v>777000</v>
      </c>
      <c r="J6" s="8">
        <f t="shared" si="0"/>
        <v>808000</v>
      </c>
      <c r="K6" s="8">
        <f t="shared" si="0"/>
        <v>799000</v>
      </c>
      <c r="L6" s="8">
        <f t="shared" si="0"/>
        <v>715000</v>
      </c>
      <c r="M6" s="8">
        <f t="shared" si="0"/>
        <v>10905747</v>
      </c>
      <c r="N6" s="15"/>
      <c r="O6" s="2"/>
    </row>
    <row r="7" spans="1:15" ht="15" customHeight="1">
      <c r="A7" s="34" t="s">
        <v>42</v>
      </c>
      <c r="B7" s="35"/>
      <c r="C7" s="35"/>
      <c r="D7" s="36"/>
      <c r="E7" s="7">
        <f>SUM(E33+E10)</f>
        <v>429505</v>
      </c>
      <c r="F7" s="7">
        <f aca="true" t="shared" si="1" ref="F7:M7">SUM(F33+F10)</f>
        <v>227981</v>
      </c>
      <c r="G7" s="7">
        <f t="shared" si="1"/>
        <v>201524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429505</v>
      </c>
      <c r="N7" s="15"/>
      <c r="O7" s="2"/>
    </row>
    <row r="8" spans="1:15" ht="16.5" customHeight="1">
      <c r="A8" s="28" t="s">
        <v>15</v>
      </c>
      <c r="B8" s="29"/>
      <c r="C8" s="29"/>
      <c r="D8" s="30"/>
      <c r="E8" s="7">
        <f>SUM(E11)</f>
        <v>45984287</v>
      </c>
      <c r="F8" s="7">
        <f aca="true" t="shared" si="2" ref="F8:M8">SUM(F11)</f>
        <v>5712623</v>
      </c>
      <c r="G8" s="7">
        <f t="shared" si="2"/>
        <v>727187</v>
      </c>
      <c r="H8" s="7">
        <f t="shared" si="2"/>
        <v>937432</v>
      </c>
      <c r="I8" s="7">
        <f t="shared" si="2"/>
        <v>777000</v>
      </c>
      <c r="J8" s="7">
        <f t="shared" si="2"/>
        <v>808000</v>
      </c>
      <c r="K8" s="7">
        <f t="shared" si="2"/>
        <v>799000</v>
      </c>
      <c r="L8" s="7">
        <f t="shared" si="2"/>
        <v>715000</v>
      </c>
      <c r="M8" s="7">
        <f t="shared" si="2"/>
        <v>10476242</v>
      </c>
      <c r="N8" s="15"/>
      <c r="O8" s="2"/>
    </row>
    <row r="9" spans="1:15" ht="18" customHeight="1">
      <c r="A9" s="31" t="s">
        <v>16</v>
      </c>
      <c r="B9" s="32"/>
      <c r="C9" s="32"/>
      <c r="D9" s="33"/>
      <c r="E9" s="8">
        <f>SUM(E10:E11)</f>
        <v>46119792</v>
      </c>
      <c r="F9" s="8">
        <f aca="true" t="shared" si="3" ref="F9:L9">SUM(F10:F11)</f>
        <v>5795604</v>
      </c>
      <c r="G9" s="8">
        <f t="shared" si="3"/>
        <v>779711</v>
      </c>
      <c r="H9" s="8">
        <f t="shared" si="3"/>
        <v>937432</v>
      </c>
      <c r="I9" s="8">
        <f t="shared" si="3"/>
        <v>777000</v>
      </c>
      <c r="J9" s="8">
        <f t="shared" si="3"/>
        <v>808000</v>
      </c>
      <c r="K9" s="8">
        <f t="shared" si="3"/>
        <v>799000</v>
      </c>
      <c r="L9" s="8">
        <f t="shared" si="3"/>
        <v>715000</v>
      </c>
      <c r="M9" s="8">
        <f aca="true" t="shared" si="4" ref="M9:M36">SUM(F9:L9)</f>
        <v>10611747</v>
      </c>
      <c r="N9" s="15"/>
      <c r="O9" s="2"/>
    </row>
    <row r="10" spans="1:15" ht="15.75" customHeight="1">
      <c r="A10" s="28" t="s">
        <v>17</v>
      </c>
      <c r="B10" s="29"/>
      <c r="C10" s="29"/>
      <c r="D10" s="30"/>
      <c r="E10" s="7">
        <f aca="true" t="shared" si="5" ref="E10:L11">SUM(E13+E21+E24)</f>
        <v>135505</v>
      </c>
      <c r="F10" s="7">
        <f t="shared" si="5"/>
        <v>82981</v>
      </c>
      <c r="G10" s="7">
        <f t="shared" si="5"/>
        <v>52524</v>
      </c>
      <c r="H10" s="7">
        <f t="shared" si="5"/>
        <v>0</v>
      </c>
      <c r="I10" s="7">
        <f t="shared" si="5"/>
        <v>0</v>
      </c>
      <c r="J10" s="7">
        <f t="shared" si="5"/>
        <v>0</v>
      </c>
      <c r="K10" s="7">
        <f t="shared" si="5"/>
        <v>0</v>
      </c>
      <c r="L10" s="7">
        <f t="shared" si="5"/>
        <v>0</v>
      </c>
      <c r="M10" s="19">
        <f t="shared" si="4"/>
        <v>135505</v>
      </c>
      <c r="N10" s="15"/>
      <c r="O10" s="2"/>
    </row>
    <row r="11" spans="1:15" ht="15" customHeight="1">
      <c r="A11" s="28" t="s">
        <v>15</v>
      </c>
      <c r="B11" s="29"/>
      <c r="C11" s="29"/>
      <c r="D11" s="30"/>
      <c r="E11" s="7">
        <f t="shared" si="5"/>
        <v>45984287</v>
      </c>
      <c r="F11" s="7">
        <f t="shared" si="5"/>
        <v>5712623</v>
      </c>
      <c r="G11" s="7">
        <f t="shared" si="5"/>
        <v>727187</v>
      </c>
      <c r="H11" s="7">
        <f t="shared" si="5"/>
        <v>937432</v>
      </c>
      <c r="I11" s="7">
        <f t="shared" si="5"/>
        <v>777000</v>
      </c>
      <c r="J11" s="7">
        <f t="shared" si="5"/>
        <v>808000</v>
      </c>
      <c r="K11" s="7">
        <f t="shared" si="5"/>
        <v>799000</v>
      </c>
      <c r="L11" s="7">
        <f t="shared" si="5"/>
        <v>715000</v>
      </c>
      <c r="M11" s="19">
        <f t="shared" si="4"/>
        <v>10476242</v>
      </c>
      <c r="N11" s="15"/>
      <c r="O11" s="2"/>
    </row>
    <row r="12" spans="1:15" ht="30" customHeight="1">
      <c r="A12" s="37" t="s">
        <v>18</v>
      </c>
      <c r="B12" s="38"/>
      <c r="C12" s="38"/>
      <c r="D12" s="39"/>
      <c r="E12" s="8">
        <f>SUM(E13:E14)</f>
        <v>12720505</v>
      </c>
      <c r="F12" s="8">
        <f aca="true" t="shared" si="6" ref="F12:L12">SUM(F13:F14)</f>
        <v>4675804</v>
      </c>
      <c r="G12" s="8">
        <f t="shared" si="6"/>
        <v>52524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8">
        <f t="shared" si="6"/>
        <v>0</v>
      </c>
      <c r="L12" s="8">
        <f t="shared" si="6"/>
        <v>0</v>
      </c>
      <c r="M12" s="8">
        <f t="shared" si="4"/>
        <v>4728328</v>
      </c>
      <c r="N12" s="15"/>
      <c r="O12" s="2"/>
    </row>
    <row r="13" spans="1:15" ht="12.75">
      <c r="A13" s="28" t="s">
        <v>17</v>
      </c>
      <c r="B13" s="29"/>
      <c r="C13" s="29"/>
      <c r="D13" s="30"/>
      <c r="E13" s="7">
        <f>SUM(E18+E19)</f>
        <v>135505</v>
      </c>
      <c r="F13" s="7">
        <f aca="true" t="shared" si="7" ref="F13:M13">SUM(F18+F19)</f>
        <v>82981</v>
      </c>
      <c r="G13" s="7">
        <f t="shared" si="7"/>
        <v>52524</v>
      </c>
      <c r="H13" s="7">
        <f t="shared" si="7"/>
        <v>0</v>
      </c>
      <c r="I13" s="7">
        <f t="shared" si="7"/>
        <v>0</v>
      </c>
      <c r="J13" s="7">
        <f t="shared" si="7"/>
        <v>0</v>
      </c>
      <c r="K13" s="7">
        <f t="shared" si="7"/>
        <v>0</v>
      </c>
      <c r="L13" s="7">
        <f t="shared" si="7"/>
        <v>0</v>
      </c>
      <c r="M13" s="7">
        <f t="shared" si="7"/>
        <v>135505</v>
      </c>
      <c r="N13" s="15"/>
      <c r="O13" s="2"/>
    </row>
    <row r="14" spans="1:15" ht="12.75">
      <c r="A14" s="28" t="s">
        <v>15</v>
      </c>
      <c r="B14" s="29"/>
      <c r="C14" s="29"/>
      <c r="D14" s="30"/>
      <c r="E14" s="7">
        <f>SUM(E15:E17)</f>
        <v>12585000</v>
      </c>
      <c r="F14" s="7">
        <f>SUM(F15:F17)</f>
        <v>4592823</v>
      </c>
      <c r="G14" s="7">
        <f aca="true" t="shared" si="8" ref="G14:L14">SUM(G15:G17)</f>
        <v>0</v>
      </c>
      <c r="H14" s="7">
        <f t="shared" si="8"/>
        <v>0</v>
      </c>
      <c r="I14" s="7">
        <f t="shared" si="8"/>
        <v>0</v>
      </c>
      <c r="J14" s="7">
        <f t="shared" si="8"/>
        <v>0</v>
      </c>
      <c r="K14" s="7">
        <f t="shared" si="8"/>
        <v>0</v>
      </c>
      <c r="L14" s="7">
        <f t="shared" si="8"/>
        <v>0</v>
      </c>
      <c r="M14" s="19">
        <f t="shared" si="4"/>
        <v>4592823</v>
      </c>
      <c r="N14" s="15"/>
      <c r="O14" s="2"/>
    </row>
    <row r="15" spans="1:15" ht="34.5" customHeight="1">
      <c r="A15" s="9" t="s">
        <v>19</v>
      </c>
      <c r="B15" s="10" t="s">
        <v>22</v>
      </c>
      <c r="C15" s="10" t="s">
        <v>20</v>
      </c>
      <c r="D15" s="10" t="s">
        <v>21</v>
      </c>
      <c r="E15" s="7">
        <v>12200000</v>
      </c>
      <c r="F15" s="7">
        <v>4394000</v>
      </c>
      <c r="G15" s="7">
        <v>0</v>
      </c>
      <c r="H15" s="7">
        <v>0</v>
      </c>
      <c r="I15" s="7">
        <v>0</v>
      </c>
      <c r="J15" s="6">
        <v>0</v>
      </c>
      <c r="K15" s="6">
        <v>0</v>
      </c>
      <c r="L15" s="6">
        <v>0</v>
      </c>
      <c r="M15" s="19">
        <f t="shared" si="4"/>
        <v>4394000</v>
      </c>
      <c r="N15" s="15"/>
      <c r="O15" s="2"/>
    </row>
    <row r="16" spans="1:15" ht="36" customHeight="1">
      <c r="A16" s="9" t="s">
        <v>23</v>
      </c>
      <c r="B16" s="10" t="s">
        <v>22</v>
      </c>
      <c r="C16" s="10" t="s">
        <v>24</v>
      </c>
      <c r="D16" s="10" t="s">
        <v>25</v>
      </c>
      <c r="E16" s="7">
        <v>85000</v>
      </c>
      <c r="F16" s="7">
        <v>84968</v>
      </c>
      <c r="G16" s="7">
        <v>0</v>
      </c>
      <c r="H16" s="7">
        <v>0</v>
      </c>
      <c r="I16" s="7">
        <v>0</v>
      </c>
      <c r="J16" s="6">
        <v>0</v>
      </c>
      <c r="K16" s="6">
        <v>0</v>
      </c>
      <c r="L16" s="6">
        <v>0</v>
      </c>
      <c r="M16" s="19">
        <f t="shared" si="4"/>
        <v>84968</v>
      </c>
      <c r="N16" s="15"/>
      <c r="O16" s="2"/>
    </row>
    <row r="17" spans="1:15" ht="24.75" customHeight="1">
      <c r="A17" s="9" t="s">
        <v>46</v>
      </c>
      <c r="B17" s="10" t="s">
        <v>22</v>
      </c>
      <c r="C17" s="10" t="s">
        <v>24</v>
      </c>
      <c r="D17" s="10" t="s">
        <v>25</v>
      </c>
      <c r="E17" s="7">
        <v>300000</v>
      </c>
      <c r="F17" s="7">
        <v>113855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19">
        <f t="shared" si="4"/>
        <v>113855</v>
      </c>
      <c r="N17" s="15"/>
      <c r="O17" s="2"/>
    </row>
    <row r="18" spans="1:15" ht="32.25" customHeight="1">
      <c r="A18" s="11" t="s">
        <v>43</v>
      </c>
      <c r="B18" s="10" t="s">
        <v>22</v>
      </c>
      <c r="C18" s="10" t="s">
        <v>21</v>
      </c>
      <c r="D18" s="10" t="s">
        <v>44</v>
      </c>
      <c r="E18" s="7">
        <v>85505</v>
      </c>
      <c r="F18" s="7">
        <v>46905</v>
      </c>
      <c r="G18" s="7">
        <f>SUM(E18-F18)</f>
        <v>38600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9">
        <f t="shared" si="4"/>
        <v>85505</v>
      </c>
      <c r="N18" s="15"/>
      <c r="O18" s="2"/>
    </row>
    <row r="19" spans="1:15" ht="32.25" customHeight="1">
      <c r="A19" s="11" t="s">
        <v>47</v>
      </c>
      <c r="B19" s="10" t="s">
        <v>22</v>
      </c>
      <c r="C19" s="10" t="s">
        <v>44</v>
      </c>
      <c r="D19" s="10" t="s">
        <v>25</v>
      </c>
      <c r="E19" s="7">
        <v>50000</v>
      </c>
      <c r="F19" s="7">
        <v>36076</v>
      </c>
      <c r="G19" s="7">
        <v>13924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9">
        <v>50000</v>
      </c>
      <c r="N19" s="15"/>
      <c r="O19" s="2"/>
    </row>
    <row r="20" spans="1:15" ht="23.25" customHeight="1">
      <c r="A20" s="37" t="s">
        <v>26</v>
      </c>
      <c r="B20" s="40"/>
      <c r="C20" s="40"/>
      <c r="D20" s="41"/>
      <c r="E20" s="8">
        <f>SUM(E21:E22)</f>
        <v>0</v>
      </c>
      <c r="F20" s="8">
        <f aca="true" t="shared" si="9" ref="F20:L20">SUM(F21:F22)</f>
        <v>0</v>
      </c>
      <c r="G20" s="8">
        <f t="shared" si="9"/>
        <v>0</v>
      </c>
      <c r="H20" s="8">
        <f t="shared" si="9"/>
        <v>0</v>
      </c>
      <c r="I20" s="8">
        <f t="shared" si="9"/>
        <v>0</v>
      </c>
      <c r="J20" s="8">
        <f t="shared" si="9"/>
        <v>0</v>
      </c>
      <c r="K20" s="8">
        <f t="shared" si="9"/>
        <v>0</v>
      </c>
      <c r="L20" s="8">
        <f t="shared" si="9"/>
        <v>0</v>
      </c>
      <c r="M20" s="8">
        <f t="shared" si="4"/>
        <v>0</v>
      </c>
      <c r="N20" s="15"/>
      <c r="O20" s="2"/>
    </row>
    <row r="21" spans="1:15" ht="15.75" customHeight="1">
      <c r="A21" s="42" t="s">
        <v>17</v>
      </c>
      <c r="B21" s="43"/>
      <c r="C21" s="43"/>
      <c r="D21" s="44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19">
        <f t="shared" si="4"/>
        <v>0</v>
      </c>
      <c r="N21" s="15"/>
      <c r="O21" s="2"/>
    </row>
    <row r="22" spans="1:15" ht="15.75" customHeight="1">
      <c r="A22" s="42" t="s">
        <v>15</v>
      </c>
      <c r="B22" s="43"/>
      <c r="C22" s="43"/>
      <c r="D22" s="44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19">
        <f t="shared" si="4"/>
        <v>0</v>
      </c>
      <c r="N22" s="15"/>
      <c r="O22" s="2"/>
    </row>
    <row r="23" spans="1:15" ht="24" customHeight="1">
      <c r="A23" s="37" t="s">
        <v>40</v>
      </c>
      <c r="B23" s="40"/>
      <c r="C23" s="40"/>
      <c r="D23" s="41"/>
      <c r="E23" s="8">
        <f>SUM(E25)</f>
        <v>33399287</v>
      </c>
      <c r="F23" s="8">
        <f aca="true" t="shared" si="10" ref="F23:L23">SUM(F25)</f>
        <v>1119800</v>
      </c>
      <c r="G23" s="8">
        <f t="shared" si="10"/>
        <v>727187</v>
      </c>
      <c r="H23" s="8">
        <f t="shared" si="10"/>
        <v>937432</v>
      </c>
      <c r="I23" s="8">
        <f t="shared" si="10"/>
        <v>777000</v>
      </c>
      <c r="J23" s="8">
        <f t="shared" si="10"/>
        <v>808000</v>
      </c>
      <c r="K23" s="8">
        <f t="shared" si="10"/>
        <v>799000</v>
      </c>
      <c r="L23" s="8">
        <f t="shared" si="10"/>
        <v>715000</v>
      </c>
      <c r="M23" s="8">
        <f t="shared" si="4"/>
        <v>5883419</v>
      </c>
      <c r="N23" s="15"/>
      <c r="O23" s="2"/>
    </row>
    <row r="24" spans="1:15" ht="12.75">
      <c r="A24" s="42" t="s">
        <v>17</v>
      </c>
      <c r="B24" s="43"/>
      <c r="C24" s="43"/>
      <c r="D24" s="44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19">
        <f t="shared" si="4"/>
        <v>0</v>
      </c>
      <c r="N24" s="15"/>
      <c r="O24" s="2"/>
    </row>
    <row r="25" spans="1:15" ht="12.75">
      <c r="A25" s="42" t="s">
        <v>15</v>
      </c>
      <c r="B25" s="43"/>
      <c r="C25" s="43"/>
      <c r="D25" s="44"/>
      <c r="E25" s="7">
        <f>SUM(E26:E31)</f>
        <v>33399287</v>
      </c>
      <c r="F25" s="7">
        <f aca="true" t="shared" si="11" ref="F25:L25">SUM(F26:F31)</f>
        <v>1119800</v>
      </c>
      <c r="G25" s="7">
        <f t="shared" si="11"/>
        <v>727187</v>
      </c>
      <c r="H25" s="7">
        <f t="shared" si="11"/>
        <v>937432</v>
      </c>
      <c r="I25" s="7">
        <f t="shared" si="11"/>
        <v>777000</v>
      </c>
      <c r="J25" s="7">
        <f t="shared" si="11"/>
        <v>808000</v>
      </c>
      <c r="K25" s="7">
        <f t="shared" si="11"/>
        <v>799000</v>
      </c>
      <c r="L25" s="7">
        <f t="shared" si="11"/>
        <v>715000</v>
      </c>
      <c r="M25" s="19">
        <f t="shared" si="4"/>
        <v>5883419</v>
      </c>
      <c r="N25" s="15"/>
      <c r="O25" s="2"/>
    </row>
    <row r="26" spans="1:15" ht="33.75">
      <c r="A26" s="11" t="s">
        <v>27</v>
      </c>
      <c r="B26" s="10" t="s">
        <v>22</v>
      </c>
      <c r="C26" s="11" t="s">
        <v>36</v>
      </c>
      <c r="D26" s="11" t="s">
        <v>38</v>
      </c>
      <c r="E26" s="12">
        <v>5593394</v>
      </c>
      <c r="F26" s="12">
        <v>250000</v>
      </c>
      <c r="G26" s="12">
        <v>277187</v>
      </c>
      <c r="H26" s="7">
        <v>307432</v>
      </c>
      <c r="I26" s="7">
        <v>147000</v>
      </c>
      <c r="J26" s="7">
        <v>158000</v>
      </c>
      <c r="K26" s="7">
        <v>169000</v>
      </c>
      <c r="L26" s="7">
        <v>175000</v>
      </c>
      <c r="M26" s="19">
        <f t="shared" si="4"/>
        <v>1483619</v>
      </c>
      <c r="N26" s="15"/>
      <c r="O26" s="2"/>
    </row>
    <row r="27" spans="1:14" ht="45">
      <c r="A27" s="11" t="s">
        <v>28</v>
      </c>
      <c r="B27" s="10" t="s">
        <v>22</v>
      </c>
      <c r="C27" s="10" t="s">
        <v>36</v>
      </c>
      <c r="D27" s="10" t="s">
        <v>21</v>
      </c>
      <c r="E27" s="7">
        <v>1631527</v>
      </c>
      <c r="F27" s="7">
        <v>534800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19">
        <f t="shared" si="4"/>
        <v>534800</v>
      </c>
      <c r="N27" s="16"/>
    </row>
    <row r="28" spans="1:14" ht="33.75">
      <c r="A28" s="11" t="s">
        <v>29</v>
      </c>
      <c r="B28" s="10" t="s">
        <v>22</v>
      </c>
      <c r="C28" s="10" t="s">
        <v>37</v>
      </c>
      <c r="D28" s="10" t="s">
        <v>21</v>
      </c>
      <c r="E28" s="7">
        <v>150000</v>
      </c>
      <c r="F28" s="7">
        <v>5000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19">
        <f t="shared" si="4"/>
        <v>5000</v>
      </c>
      <c r="N28" s="16"/>
    </row>
    <row r="29" spans="1:14" ht="22.5">
      <c r="A29" s="11" t="s">
        <v>30</v>
      </c>
      <c r="B29" s="10" t="s">
        <v>22</v>
      </c>
      <c r="C29" s="10" t="s">
        <v>35</v>
      </c>
      <c r="D29" s="10" t="s">
        <v>39</v>
      </c>
      <c r="E29" s="7">
        <v>880000</v>
      </c>
      <c r="F29" s="7">
        <v>300000</v>
      </c>
      <c r="G29" s="7">
        <v>150000</v>
      </c>
      <c r="H29" s="7">
        <v>100000</v>
      </c>
      <c r="I29" s="7">
        <v>100000</v>
      </c>
      <c r="J29" s="7">
        <v>130000</v>
      </c>
      <c r="K29" s="7">
        <v>100000</v>
      </c>
      <c r="L29" s="7">
        <v>0</v>
      </c>
      <c r="M29" s="19">
        <f t="shared" si="4"/>
        <v>880000</v>
      </c>
      <c r="N29" s="16"/>
    </row>
    <row r="30" spans="1:14" ht="22.5">
      <c r="A30" s="11" t="s">
        <v>31</v>
      </c>
      <c r="B30" s="10" t="s">
        <v>22</v>
      </c>
      <c r="C30" s="10" t="s">
        <v>36</v>
      </c>
      <c r="D30" s="10" t="s">
        <v>38</v>
      </c>
      <c r="E30" s="7">
        <v>10144366</v>
      </c>
      <c r="F30" s="7">
        <v>0</v>
      </c>
      <c r="G30" s="7">
        <v>200000</v>
      </c>
      <c r="H30" s="7">
        <v>300000</v>
      </c>
      <c r="I30" s="7">
        <v>300000</v>
      </c>
      <c r="J30" s="7">
        <v>300000</v>
      </c>
      <c r="K30" s="7">
        <v>300000</v>
      </c>
      <c r="L30" s="7">
        <v>300000</v>
      </c>
      <c r="M30" s="19">
        <f t="shared" si="4"/>
        <v>1700000</v>
      </c>
      <c r="N30" s="16"/>
    </row>
    <row r="31" spans="1:14" ht="33.75">
      <c r="A31" s="11" t="s">
        <v>32</v>
      </c>
      <c r="B31" s="10" t="s">
        <v>22</v>
      </c>
      <c r="C31" s="10" t="s">
        <v>36</v>
      </c>
      <c r="D31" s="10" t="s">
        <v>38</v>
      </c>
      <c r="E31" s="7">
        <v>15000000</v>
      </c>
      <c r="F31" s="7">
        <v>30000</v>
      </c>
      <c r="G31" s="7">
        <v>100000</v>
      </c>
      <c r="H31" s="7">
        <v>230000</v>
      </c>
      <c r="I31" s="7">
        <v>230000</v>
      </c>
      <c r="J31" s="7">
        <v>220000</v>
      </c>
      <c r="K31" s="7">
        <v>230000</v>
      </c>
      <c r="L31" s="7">
        <v>240000</v>
      </c>
      <c r="M31" s="19">
        <f t="shared" si="4"/>
        <v>1280000</v>
      </c>
      <c r="N31" s="16"/>
    </row>
    <row r="32" spans="1:14" ht="34.5" customHeight="1">
      <c r="A32" s="45" t="s">
        <v>33</v>
      </c>
      <c r="B32" s="51"/>
      <c r="C32" s="51"/>
      <c r="D32" s="52"/>
      <c r="E32" s="8">
        <f>SUM(E33)</f>
        <v>294000</v>
      </c>
      <c r="F32" s="8">
        <f aca="true" t="shared" si="12" ref="F32:L32">SUM(F33)</f>
        <v>145000</v>
      </c>
      <c r="G32" s="8">
        <f t="shared" si="12"/>
        <v>149000</v>
      </c>
      <c r="H32" s="8">
        <f t="shared" si="12"/>
        <v>0</v>
      </c>
      <c r="I32" s="8">
        <f t="shared" si="12"/>
        <v>0</v>
      </c>
      <c r="J32" s="8">
        <f t="shared" si="12"/>
        <v>0</v>
      </c>
      <c r="K32" s="8">
        <f t="shared" si="12"/>
        <v>0</v>
      </c>
      <c r="L32" s="8">
        <f t="shared" si="12"/>
        <v>0</v>
      </c>
      <c r="M32" s="8">
        <f t="shared" si="4"/>
        <v>294000</v>
      </c>
      <c r="N32" s="16"/>
    </row>
    <row r="33" spans="1:14" ht="12.75">
      <c r="A33" s="53" t="s">
        <v>48</v>
      </c>
      <c r="B33" s="46"/>
      <c r="C33" s="46"/>
      <c r="D33" s="47"/>
      <c r="E33" s="3">
        <v>294000</v>
      </c>
      <c r="F33" s="3">
        <v>145000</v>
      </c>
      <c r="G33" s="3">
        <v>149000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19">
        <f t="shared" si="4"/>
        <v>294000</v>
      </c>
      <c r="N33" s="16"/>
    </row>
    <row r="34" spans="1:14" ht="12.75">
      <c r="A34" s="48" t="s">
        <v>15</v>
      </c>
      <c r="B34" s="49"/>
      <c r="C34" s="49"/>
      <c r="D34" s="50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19">
        <f t="shared" si="4"/>
        <v>0</v>
      </c>
      <c r="N34" s="16"/>
    </row>
    <row r="35" spans="1:14" ht="22.5" customHeight="1">
      <c r="A35" s="45" t="s">
        <v>34</v>
      </c>
      <c r="B35" s="46"/>
      <c r="C35" s="46"/>
      <c r="D35" s="47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3">
        <v>0</v>
      </c>
      <c r="L35" s="13">
        <v>0</v>
      </c>
      <c r="M35" s="8">
        <f t="shared" si="4"/>
        <v>0</v>
      </c>
      <c r="N35" s="16"/>
    </row>
    <row r="36" spans="1:14" ht="12.75">
      <c r="A36" s="48" t="s">
        <v>17</v>
      </c>
      <c r="B36" s="49"/>
      <c r="C36" s="49"/>
      <c r="D36" s="50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9">
        <f t="shared" si="4"/>
        <v>0</v>
      </c>
      <c r="N36" s="16"/>
    </row>
  </sheetData>
  <mergeCells count="32">
    <mergeCell ref="A35:D35"/>
    <mergeCell ref="A36:D36"/>
    <mergeCell ref="A34:D34"/>
    <mergeCell ref="A24:D24"/>
    <mergeCell ref="A25:D25"/>
    <mergeCell ref="A32:D32"/>
    <mergeCell ref="A33:D33"/>
    <mergeCell ref="A20:D20"/>
    <mergeCell ref="A21:D21"/>
    <mergeCell ref="A22:D22"/>
    <mergeCell ref="A23:D23"/>
    <mergeCell ref="A14:D14"/>
    <mergeCell ref="A10:D10"/>
    <mergeCell ref="A11:D11"/>
    <mergeCell ref="A12:D12"/>
    <mergeCell ref="A13:D13"/>
    <mergeCell ref="L4:L5"/>
    <mergeCell ref="M4:M5"/>
    <mergeCell ref="A8:D8"/>
    <mergeCell ref="A9:D9"/>
    <mergeCell ref="H4:H5"/>
    <mergeCell ref="I4:I5"/>
    <mergeCell ref="J4:J5"/>
    <mergeCell ref="K4:K5"/>
    <mergeCell ref="A6:D6"/>
    <mergeCell ref="A7:D7"/>
    <mergeCell ref="F4:F5"/>
    <mergeCell ref="G4:G5"/>
    <mergeCell ref="C4:D4"/>
    <mergeCell ref="A4:A5"/>
    <mergeCell ref="B4:B5"/>
    <mergeCell ref="E4:E5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2011-07-28T09:12:42Z</cp:lastPrinted>
  <dcterms:created xsi:type="dcterms:W3CDTF">2011-05-20T11:56:43Z</dcterms:created>
  <dcterms:modified xsi:type="dcterms:W3CDTF">2011-08-05T09:34:50Z</dcterms:modified>
  <cp:category/>
  <cp:version/>
  <cp:contentType/>
  <cp:contentStatus/>
</cp:coreProperties>
</file>